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050"/>
  </bookViews>
  <sheets>
    <sheet name="Прайс" sheetId="4" r:id="rId1"/>
    <sheet name="Лист1" sheetId="5" r:id="rId2"/>
  </sheets>
  <definedNames>
    <definedName name="_xlnm.Print_Area" localSheetId="0">Прайс!$A$1:$F$93</definedName>
    <definedName name="ОКРУГЛ" localSheetId="0">Прайс!#REF!</definedName>
    <definedName name="ОКРУГЛ">#REF!</definedName>
  </definedNames>
  <calcPr calcId="124519"/>
</workbook>
</file>

<file path=xl/calcChain.xml><?xml version="1.0" encoding="utf-8"?>
<calcChain xmlns="http://schemas.openxmlformats.org/spreadsheetml/2006/main">
  <c r="S95" i="4"/>
  <c r="S94"/>
  <c r="S93"/>
  <c r="S92"/>
  <c r="C91" l="1"/>
  <c r="S96"/>
  <c r="E78" s="1"/>
  <c r="E79" s="1"/>
  <c r="D91" l="1"/>
</calcChain>
</file>

<file path=xl/sharedStrings.xml><?xml version="1.0" encoding="utf-8"?>
<sst xmlns="http://schemas.openxmlformats.org/spreadsheetml/2006/main" count="176" uniqueCount="101">
  <si>
    <t>PN 010</t>
  </si>
  <si>
    <t>PN 020</t>
  </si>
  <si>
    <t>PN 110</t>
  </si>
  <si>
    <t>PN 030</t>
  </si>
  <si>
    <t>PN 040</t>
  </si>
  <si>
    <t>PN 050</t>
  </si>
  <si>
    <t>PN 060</t>
  </si>
  <si>
    <t>PN 070</t>
  </si>
  <si>
    <t>PN 080</t>
  </si>
  <si>
    <t>PN 090</t>
  </si>
  <si>
    <t>PN 100</t>
  </si>
  <si>
    <t>PN 120</t>
  </si>
  <si>
    <t>PN 130</t>
  </si>
  <si>
    <t>PN 140</t>
  </si>
  <si>
    <t>PN 150</t>
  </si>
  <si>
    <t>PN 160</t>
  </si>
  <si>
    <t>PN 170</t>
  </si>
  <si>
    <t>PN 180</t>
  </si>
  <si>
    <t>PN 190</t>
  </si>
  <si>
    <t>PN 200</t>
  </si>
  <si>
    <t>длина</t>
  </si>
  <si>
    <t>PN 021 led</t>
  </si>
  <si>
    <t>PN 030 led</t>
  </si>
  <si>
    <t>PN 050 led</t>
  </si>
  <si>
    <t>PN 080 led</t>
  </si>
  <si>
    <t>PN 101 led</t>
  </si>
  <si>
    <t>PN 120 led</t>
  </si>
  <si>
    <t>PL 01</t>
  </si>
  <si>
    <t>PL 02</t>
  </si>
  <si>
    <t>Плинтус напольный</t>
  </si>
  <si>
    <t>глубина</t>
  </si>
  <si>
    <t>Молдинг</t>
  </si>
  <si>
    <t>Стеновые панели</t>
  </si>
  <si>
    <t>PL 03</t>
  </si>
  <si>
    <t>PL 01-500</t>
  </si>
  <si>
    <t>PN 021</t>
  </si>
  <si>
    <t>PN 141</t>
  </si>
  <si>
    <t>M01</t>
  </si>
  <si>
    <t>M02</t>
  </si>
  <si>
    <t>M03</t>
  </si>
  <si>
    <t>Квадрат K01</t>
  </si>
  <si>
    <t>Квадрат K02</t>
  </si>
  <si>
    <t>База B01</t>
  </si>
  <si>
    <t>База B02</t>
  </si>
  <si>
    <t>Обрамления</t>
  </si>
  <si>
    <t>PN 101</t>
  </si>
  <si>
    <t>Цена за 1шт. 
руб.</t>
  </si>
  <si>
    <t>M04 (пилястра)</t>
  </si>
  <si>
    <t>добор PL 01</t>
  </si>
  <si>
    <t>добор  01-500</t>
  </si>
  <si>
    <t>необходимая глубина
(12,16,18,22мм)</t>
  </si>
  <si>
    <t>модель плинтуса</t>
  </si>
  <si>
    <t>Молдинг M07 LED</t>
  </si>
  <si>
    <t xml:space="preserve">Молдинг M06 LED </t>
  </si>
  <si>
    <t>Блок питания компактный SWG  60 W, 24V, T-60-24</t>
  </si>
  <si>
    <t>Блок питания компактный SWG,  100 W, 24V, T-100-24</t>
  </si>
  <si>
    <t>Блок питания компактный SWG, 150 W, 24V, T-150-24</t>
  </si>
  <si>
    <t>Блок питания компактный SWG, 200 W, 24V, T-200-24</t>
  </si>
  <si>
    <t>Блок питания компактный SWG, 250 W, 24V, T-250-24</t>
  </si>
  <si>
    <t>необходимая длина LED ленты
(укажи длину подключаемого участка)</t>
  </si>
  <si>
    <t>мощность
 ленты</t>
  </si>
  <si>
    <t>общая мощность ленты 
с учетом запаса 20%</t>
  </si>
  <si>
    <t>мощность необходимого блока питания</t>
  </si>
  <si>
    <t>покраска по RAL
за 1 шт.</t>
  </si>
  <si>
    <t>LED лента SWG 9,6 Вт/м SMD3528 (120 диодов/метр), IP20, 24В, Теплый Белый 3000-3500К (5 метров)</t>
  </si>
  <si>
    <t>LED лента SWG 9,6 Вт/м SMD3528 (120 диодов/метр), IP20, 24В, Дневной Белый 4000-4500К  (5 метров)</t>
  </si>
  <si>
    <t>PN LED</t>
  </si>
  <si>
    <t>светодиодные ленты, блоки питания</t>
  </si>
  <si>
    <t>Цена (руб)</t>
  </si>
  <si>
    <t>Расчет индивидуального размера изделий</t>
  </si>
  <si>
    <t>Расчет мощности блока питания</t>
  </si>
  <si>
    <t xml:space="preserve">PN </t>
  </si>
  <si>
    <r>
      <rPr>
        <b/>
        <sz val="11"/>
        <color rgb="FFFF0000"/>
        <rFont val="Calibri"/>
        <family val="2"/>
        <charset val="204"/>
        <scheme val="minor"/>
      </rPr>
      <t xml:space="preserve">Для расчета стоимости индивидуального плинтуса необходимо ввести высоту и ширину  в соответствующие яцейки
* </t>
    </r>
    <r>
      <rPr>
        <sz val="11"/>
        <color theme="1"/>
        <rFont val="Calibri"/>
        <family val="2"/>
        <charset val="204"/>
        <scheme val="minor"/>
      </rPr>
      <t>индивидуальный размер панелеи уточните у Вашего менеджера</t>
    </r>
  </si>
  <si>
    <t>*Для расчета мощности блока питания необходимо ввести длину ленты в соответствующую графу</t>
  </si>
  <si>
    <t>необходимая 
высота
 (мм)</t>
  </si>
  <si>
    <t>1 мм в ширене 12 мм</t>
  </si>
  <si>
    <t>1 мм в ширене 16 мм</t>
  </si>
  <si>
    <t>1 мм в ширене 18 мм</t>
  </si>
  <si>
    <t>1 мм в ширене 22 мм</t>
  </si>
  <si>
    <t>Краска для покраски стыков, клей</t>
  </si>
  <si>
    <t>Клей монтажный  (310ml)</t>
  </si>
  <si>
    <t>Краска для покраски стыков 80 мл (на 40 м.п.)</t>
  </si>
  <si>
    <r>
      <rPr>
        <b/>
        <sz val="11"/>
        <rFont val="Calibri"/>
        <family val="2"/>
        <charset val="204"/>
        <scheme val="minor"/>
      </rPr>
      <t>MP01</t>
    </r>
    <r>
      <rPr>
        <sz val="11"/>
        <rFont val="Calibri"/>
        <family val="2"/>
        <charset val="204"/>
        <scheme val="minor"/>
      </rPr>
      <t xml:space="preserve"> (для панели PL 01) </t>
    </r>
  </si>
  <si>
    <r>
      <rPr>
        <b/>
        <sz val="11"/>
        <rFont val="Calibri"/>
        <family val="2"/>
        <charset val="204"/>
        <scheme val="minor"/>
      </rPr>
      <t>MP02</t>
    </r>
    <r>
      <rPr>
        <sz val="11"/>
        <rFont val="Calibri"/>
        <family val="2"/>
        <charset val="204"/>
        <scheme val="minor"/>
      </rPr>
      <t xml:space="preserve">  (для панели PL 02, PL 03) </t>
    </r>
  </si>
  <si>
    <t>Алюминиевый плинтус скрытого монтажа</t>
  </si>
  <si>
    <t xml:space="preserve">Плинтус алюминиевый скрытого монтажа (80*12*2000 мм) </t>
  </si>
  <si>
    <t>PN 040 led</t>
  </si>
  <si>
    <t>PN 060 led</t>
  </si>
  <si>
    <t>PN 100 led</t>
  </si>
  <si>
    <t>PN 022 led</t>
  </si>
  <si>
    <t>PN 090 led</t>
  </si>
  <si>
    <t>PN 051</t>
  </si>
  <si>
    <t>Молдинг-плинтус  M08</t>
  </si>
  <si>
    <t xml:space="preserve">Молдинг-плинтус M05 </t>
  </si>
  <si>
    <t>Молдинг-плинтус  M09</t>
  </si>
  <si>
    <t>PN 102 led</t>
  </si>
  <si>
    <t>PN 103 led</t>
  </si>
  <si>
    <t>PN 104 led</t>
  </si>
  <si>
    <t>Артикул</t>
  </si>
  <si>
    <t>высота</t>
  </si>
  <si>
    <t>Розничная цена  09,02,2022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</si>
</sst>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 vertical="center"/>
    </xf>
    <xf numFmtId="3" fontId="0" fillId="2" borderId="0" xfId="0" applyNumberFormat="1" applyFill="1" applyBorder="1"/>
    <xf numFmtId="4" fontId="1" fillId="2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 applyProtection="1">
      <alignment horizontal="center"/>
      <protection hidden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 vertical="center"/>
      <protection hidden="1"/>
    </xf>
    <xf numFmtId="4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0" fontId="4" fillId="0" borderId="0" xfId="0" applyFont="1"/>
    <xf numFmtId="4" fontId="3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7" fillId="2" borderId="0" xfId="0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2" borderId="0" xfId="0" applyFont="1" applyFill="1" applyBorder="1"/>
    <xf numFmtId="0" fontId="7" fillId="0" borderId="0" xfId="0" applyFont="1" applyBorder="1" applyAlignment="1" applyProtection="1">
      <alignment horizontal="center"/>
      <protection hidden="1"/>
    </xf>
    <xf numFmtId="0" fontId="4" fillId="0" borderId="0" xfId="0" applyFont="1" applyBorder="1"/>
    <xf numFmtId="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>
      <alignment horizont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1" fillId="5" borderId="2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 wrapText="1" shrinkToFit="1"/>
    </xf>
    <xf numFmtId="0" fontId="0" fillId="2" borderId="22" xfId="0" applyFill="1" applyBorder="1" applyAlignment="1">
      <alignment horizontal="left" vertical="center" wrapText="1" shrinkToFit="1"/>
    </xf>
    <xf numFmtId="0" fontId="0" fillId="2" borderId="30" xfId="0" applyFill="1" applyBorder="1" applyAlignment="1">
      <alignment horizontal="left" vertical="center" wrapText="1" shrinkToFit="1"/>
    </xf>
    <xf numFmtId="0" fontId="0" fillId="2" borderId="17" xfId="0" applyFill="1" applyBorder="1" applyAlignment="1">
      <alignment horizontal="left" vertical="center" wrapText="1" shrinkToFit="1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6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00FF00"/>
      <color rgb="FFFF00FF"/>
      <color rgb="FFFFFFCC"/>
      <color rgb="FFFFCCFF"/>
      <color rgb="FF9900CC"/>
      <color rgb="FFCC00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6</xdr:col>
      <xdr:colOff>22412</xdr:colOff>
      <xdr:row>4</xdr:row>
      <xdr:rowOff>182633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1"/>
          <a:ext cx="6604187" cy="9255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L269"/>
  <sheetViews>
    <sheetView tabSelected="1" view="pageBreakPreview" topLeftCell="A78" zoomScaleSheetLayoutView="100" workbookViewId="0">
      <selection activeCell="F82" sqref="F82:F88"/>
    </sheetView>
  </sheetViews>
  <sheetFormatPr defaultColWidth="9.140625" defaultRowHeight="15"/>
  <cols>
    <col min="1" max="1" width="37" style="2" customWidth="1"/>
    <col min="2" max="2" width="9.5703125" style="2" customWidth="1"/>
    <col min="3" max="3" width="12.28515625" style="2" customWidth="1"/>
    <col min="4" max="4" width="8.42578125" style="2" customWidth="1"/>
    <col min="5" max="5" width="15.140625" style="2" customWidth="1"/>
    <col min="6" max="6" width="16.28515625" style="18" customWidth="1"/>
    <col min="7" max="9" width="9.140625" style="2"/>
    <col min="10" max="10" width="17.85546875" style="2" customWidth="1"/>
    <col min="11" max="14" width="9.140625" style="2"/>
    <col min="15" max="17" width="9.140625" style="2" customWidth="1"/>
    <col min="18" max="18" width="20.42578125" style="2" bestFit="1" customWidth="1"/>
    <col min="19" max="19" width="12" style="2" bestFit="1" customWidth="1"/>
    <col min="20" max="16384" width="9.140625" style="2"/>
  </cols>
  <sheetData>
    <row r="6" spans="1:11" ht="13.5" customHeight="1">
      <c r="A6" s="55" t="s">
        <v>100</v>
      </c>
      <c r="B6" s="55"/>
      <c r="C6" s="55"/>
      <c r="D6" s="55"/>
      <c r="E6" s="55"/>
    </row>
    <row r="7" spans="1:11" ht="34.5" customHeight="1">
      <c r="A7" s="3" t="s">
        <v>98</v>
      </c>
      <c r="B7" s="3" t="s">
        <v>20</v>
      </c>
      <c r="C7" s="3" t="s">
        <v>99</v>
      </c>
      <c r="D7" s="3" t="s">
        <v>30</v>
      </c>
      <c r="E7" s="38" t="s">
        <v>46</v>
      </c>
      <c r="F7" s="38" t="s">
        <v>63</v>
      </c>
      <c r="G7" s="19"/>
      <c r="H7" s="19"/>
      <c r="I7" s="19"/>
    </row>
    <row r="8" spans="1:11" ht="21.75" customHeight="1">
      <c r="A8" s="53" t="s">
        <v>29</v>
      </c>
      <c r="B8" s="53"/>
      <c r="C8" s="53"/>
      <c r="D8" s="53"/>
      <c r="E8" s="53"/>
      <c r="F8" s="53"/>
    </row>
    <row r="9" spans="1:11">
      <c r="A9" s="1" t="s">
        <v>0</v>
      </c>
      <c r="B9" s="1">
        <v>2000</v>
      </c>
      <c r="C9" s="1">
        <v>60</v>
      </c>
      <c r="D9" s="1">
        <v>16</v>
      </c>
      <c r="E9" s="21">
        <v>656</v>
      </c>
      <c r="F9" s="39">
        <v>330</v>
      </c>
      <c r="G9" s="5"/>
      <c r="J9"/>
      <c r="K9"/>
    </row>
    <row r="10" spans="1:11">
      <c r="A10" s="1" t="s">
        <v>1</v>
      </c>
      <c r="B10" s="1">
        <v>2000</v>
      </c>
      <c r="C10" s="1">
        <v>70</v>
      </c>
      <c r="D10" s="1">
        <v>16</v>
      </c>
      <c r="E10" s="21">
        <v>758</v>
      </c>
      <c r="F10" s="39">
        <v>341</v>
      </c>
      <c r="G10" s="5"/>
      <c r="J10"/>
      <c r="K10"/>
    </row>
    <row r="11" spans="1:11">
      <c r="A11" s="35" t="s">
        <v>35</v>
      </c>
      <c r="B11" s="35">
        <v>2000</v>
      </c>
      <c r="C11" s="35">
        <v>70</v>
      </c>
      <c r="D11" s="35">
        <v>16</v>
      </c>
      <c r="E11" s="40">
        <v>758</v>
      </c>
      <c r="F11" s="41">
        <v>341</v>
      </c>
      <c r="G11" s="5"/>
      <c r="J11"/>
      <c r="K11"/>
    </row>
    <row r="12" spans="1:11">
      <c r="A12" s="35" t="s">
        <v>21</v>
      </c>
      <c r="B12" s="35">
        <v>2000</v>
      </c>
      <c r="C12" s="43">
        <v>70</v>
      </c>
      <c r="D12" s="43">
        <v>16</v>
      </c>
      <c r="E12" s="40">
        <v>1092</v>
      </c>
      <c r="F12" s="41">
        <v>341</v>
      </c>
      <c r="G12" s="5"/>
      <c r="J12"/>
    </row>
    <row r="13" spans="1:11">
      <c r="A13" s="35" t="s">
        <v>89</v>
      </c>
      <c r="B13" s="35">
        <v>2000</v>
      </c>
      <c r="C13" s="43">
        <v>70</v>
      </c>
      <c r="D13" s="43">
        <v>16</v>
      </c>
      <c r="E13" s="40">
        <v>1092</v>
      </c>
      <c r="F13" s="41">
        <v>341</v>
      </c>
      <c r="G13" s="5"/>
      <c r="J13"/>
    </row>
    <row r="14" spans="1:11">
      <c r="A14" s="35" t="s">
        <v>3</v>
      </c>
      <c r="B14" s="35">
        <v>2000</v>
      </c>
      <c r="C14" s="35">
        <v>80</v>
      </c>
      <c r="D14" s="35">
        <v>16</v>
      </c>
      <c r="E14" s="40">
        <v>862</v>
      </c>
      <c r="F14" s="44">
        <v>352</v>
      </c>
      <c r="G14" s="5"/>
      <c r="J14"/>
    </row>
    <row r="15" spans="1:11">
      <c r="A15" s="35" t="s">
        <v>22</v>
      </c>
      <c r="B15" s="35">
        <v>2000</v>
      </c>
      <c r="C15" s="43">
        <v>80</v>
      </c>
      <c r="D15" s="43">
        <v>16</v>
      </c>
      <c r="E15" s="40">
        <v>1212</v>
      </c>
      <c r="F15" s="44">
        <v>352</v>
      </c>
      <c r="G15" s="5"/>
      <c r="J15"/>
    </row>
    <row r="16" spans="1:11">
      <c r="A16" s="35" t="s">
        <v>4</v>
      </c>
      <c r="B16" s="35">
        <v>2000</v>
      </c>
      <c r="C16" s="35">
        <v>80</v>
      </c>
      <c r="D16" s="35">
        <v>12</v>
      </c>
      <c r="E16" s="40">
        <v>862</v>
      </c>
      <c r="F16" s="44">
        <v>352</v>
      </c>
      <c r="G16" s="5"/>
      <c r="J16"/>
    </row>
    <row r="17" spans="1:10">
      <c r="A17" s="35" t="s">
        <v>86</v>
      </c>
      <c r="B17" s="35">
        <v>2000</v>
      </c>
      <c r="C17" s="35">
        <v>80</v>
      </c>
      <c r="D17" s="35">
        <v>12</v>
      </c>
      <c r="E17" s="40">
        <v>1212</v>
      </c>
      <c r="F17" s="44">
        <v>352</v>
      </c>
      <c r="G17" s="5"/>
      <c r="J17"/>
    </row>
    <row r="18" spans="1:10">
      <c r="A18" s="35" t="s">
        <v>5</v>
      </c>
      <c r="B18" s="35">
        <v>2000</v>
      </c>
      <c r="C18" s="35">
        <v>80</v>
      </c>
      <c r="D18" s="35">
        <v>12</v>
      </c>
      <c r="E18" s="40">
        <v>862</v>
      </c>
      <c r="F18" s="44">
        <v>352</v>
      </c>
      <c r="G18" s="5"/>
      <c r="J18"/>
    </row>
    <row r="19" spans="1:10">
      <c r="A19" s="35" t="s">
        <v>91</v>
      </c>
      <c r="B19" s="35">
        <v>2000</v>
      </c>
      <c r="C19" s="35">
        <v>100</v>
      </c>
      <c r="D19" s="35">
        <v>12</v>
      </c>
      <c r="E19" s="40">
        <v>1078</v>
      </c>
      <c r="F19" s="44">
        <v>396</v>
      </c>
      <c r="G19" s="5"/>
      <c r="J19"/>
    </row>
    <row r="20" spans="1:10">
      <c r="A20" s="35" t="s">
        <v>23</v>
      </c>
      <c r="B20" s="35">
        <v>2000</v>
      </c>
      <c r="C20" s="43">
        <v>80</v>
      </c>
      <c r="D20" s="43">
        <v>12</v>
      </c>
      <c r="E20" s="40">
        <v>1212</v>
      </c>
      <c r="F20" s="44">
        <v>352</v>
      </c>
      <c r="G20" s="5"/>
      <c r="J20"/>
    </row>
    <row r="21" spans="1:10">
      <c r="A21" s="35" t="s">
        <v>6</v>
      </c>
      <c r="B21" s="35">
        <v>2000</v>
      </c>
      <c r="C21" s="35">
        <v>83</v>
      </c>
      <c r="D21" s="35">
        <v>12</v>
      </c>
      <c r="E21" s="40">
        <v>890</v>
      </c>
      <c r="F21" s="44">
        <v>363</v>
      </c>
      <c r="G21" s="5"/>
      <c r="J21"/>
    </row>
    <row r="22" spans="1:10">
      <c r="A22" s="35" t="s">
        <v>87</v>
      </c>
      <c r="B22" s="35">
        <v>2000</v>
      </c>
      <c r="C22" s="35">
        <v>83</v>
      </c>
      <c r="D22" s="35">
        <v>12</v>
      </c>
      <c r="E22" s="40">
        <v>1246</v>
      </c>
      <c r="F22" s="44">
        <v>363</v>
      </c>
      <c r="G22" s="5"/>
      <c r="J22"/>
    </row>
    <row r="23" spans="1:10">
      <c r="A23" s="35" t="s">
        <v>7</v>
      </c>
      <c r="B23" s="35">
        <v>2000</v>
      </c>
      <c r="C23" s="35">
        <v>89</v>
      </c>
      <c r="D23" s="35">
        <v>18</v>
      </c>
      <c r="E23" s="40">
        <v>1080</v>
      </c>
      <c r="F23" s="44">
        <v>374</v>
      </c>
      <c r="G23" s="5"/>
      <c r="J23"/>
    </row>
    <row r="24" spans="1:10">
      <c r="A24" s="35" t="s">
        <v>8</v>
      </c>
      <c r="B24" s="35">
        <v>2000</v>
      </c>
      <c r="C24" s="35">
        <v>95</v>
      </c>
      <c r="D24" s="35">
        <v>16</v>
      </c>
      <c r="E24" s="40">
        <v>1022</v>
      </c>
      <c r="F24" s="44">
        <v>385</v>
      </c>
      <c r="G24" s="5"/>
      <c r="J24"/>
    </row>
    <row r="25" spans="1:10">
      <c r="A25" s="35" t="s">
        <v>24</v>
      </c>
      <c r="B25" s="35">
        <v>2000</v>
      </c>
      <c r="C25" s="43">
        <v>95</v>
      </c>
      <c r="D25" s="43">
        <v>16</v>
      </c>
      <c r="E25" s="40">
        <v>1390</v>
      </c>
      <c r="F25" s="44">
        <v>396</v>
      </c>
      <c r="G25" s="5"/>
      <c r="J25"/>
    </row>
    <row r="26" spans="1:10">
      <c r="A26" s="35" t="s">
        <v>9</v>
      </c>
      <c r="B26" s="35">
        <v>2000</v>
      </c>
      <c r="C26" s="35">
        <v>100</v>
      </c>
      <c r="D26" s="35">
        <v>18</v>
      </c>
      <c r="E26" s="40">
        <v>1230</v>
      </c>
      <c r="F26" s="44">
        <v>396</v>
      </c>
      <c r="G26" s="5"/>
      <c r="J26"/>
    </row>
    <row r="27" spans="1:10">
      <c r="A27" s="35" t="s">
        <v>90</v>
      </c>
      <c r="B27" s="35">
        <v>2000</v>
      </c>
      <c r="C27" s="35">
        <v>100</v>
      </c>
      <c r="D27" s="35">
        <v>18</v>
      </c>
      <c r="E27" s="40">
        <v>1672</v>
      </c>
      <c r="F27" s="44">
        <v>396</v>
      </c>
      <c r="G27" s="5"/>
      <c r="J27"/>
    </row>
    <row r="28" spans="1:10">
      <c r="A28" s="35" t="s">
        <v>10</v>
      </c>
      <c r="B28" s="35">
        <v>2000</v>
      </c>
      <c r="C28" s="35">
        <v>100</v>
      </c>
      <c r="D28" s="35">
        <v>16</v>
      </c>
      <c r="E28" s="40">
        <v>1086</v>
      </c>
      <c r="F28" s="41">
        <v>396</v>
      </c>
      <c r="G28" s="5"/>
      <c r="J28"/>
    </row>
    <row r="29" spans="1:10">
      <c r="A29" s="42" t="s">
        <v>88</v>
      </c>
      <c r="B29" s="42">
        <v>2000</v>
      </c>
      <c r="C29" s="42">
        <v>100</v>
      </c>
      <c r="D29" s="42">
        <v>16</v>
      </c>
      <c r="E29" s="45">
        <v>1482</v>
      </c>
      <c r="F29" s="41">
        <v>396</v>
      </c>
      <c r="G29" s="5"/>
      <c r="J29"/>
    </row>
    <row r="30" spans="1:10">
      <c r="A30" s="35" t="s">
        <v>45</v>
      </c>
      <c r="B30" s="35">
        <v>2000</v>
      </c>
      <c r="C30" s="35">
        <v>100</v>
      </c>
      <c r="D30" s="35">
        <v>16</v>
      </c>
      <c r="E30" s="40">
        <v>1086</v>
      </c>
      <c r="F30" s="41">
        <v>396</v>
      </c>
      <c r="G30" s="5"/>
      <c r="J30"/>
    </row>
    <row r="31" spans="1:10">
      <c r="A31" s="35" t="s">
        <v>25</v>
      </c>
      <c r="B31" s="35">
        <v>2000</v>
      </c>
      <c r="C31" s="43">
        <v>100</v>
      </c>
      <c r="D31" s="43">
        <v>16</v>
      </c>
      <c r="E31" s="40">
        <v>1482</v>
      </c>
      <c r="F31" s="44">
        <v>396</v>
      </c>
      <c r="G31" s="5"/>
      <c r="J31"/>
    </row>
    <row r="32" spans="1:10">
      <c r="A32" s="35" t="s">
        <v>95</v>
      </c>
      <c r="B32" s="35">
        <v>2000</v>
      </c>
      <c r="C32" s="43">
        <v>100</v>
      </c>
      <c r="D32" s="43">
        <v>16</v>
      </c>
      <c r="E32" s="40">
        <v>1482</v>
      </c>
      <c r="F32" s="44">
        <v>396</v>
      </c>
      <c r="G32" s="5"/>
      <c r="J32"/>
    </row>
    <row r="33" spans="1:64">
      <c r="A33" s="35" t="s">
        <v>96</v>
      </c>
      <c r="B33" s="35">
        <v>2000</v>
      </c>
      <c r="C33" s="43">
        <v>100</v>
      </c>
      <c r="D33" s="43">
        <v>16</v>
      </c>
      <c r="E33" s="40">
        <v>1482</v>
      </c>
      <c r="F33" s="44">
        <v>396</v>
      </c>
      <c r="G33" s="5"/>
      <c r="J33"/>
    </row>
    <row r="34" spans="1:64">
      <c r="A34" s="35" t="s">
        <v>97</v>
      </c>
      <c r="B34" s="35">
        <v>2000</v>
      </c>
      <c r="C34" s="43">
        <v>100</v>
      </c>
      <c r="D34" s="43">
        <v>16</v>
      </c>
      <c r="E34" s="40">
        <v>1590</v>
      </c>
      <c r="F34" s="44">
        <v>396</v>
      </c>
      <c r="G34" s="5"/>
      <c r="J34"/>
    </row>
    <row r="35" spans="1:64">
      <c r="A35" s="35" t="s">
        <v>2</v>
      </c>
      <c r="B35" s="35">
        <v>2000</v>
      </c>
      <c r="C35" s="35">
        <v>110</v>
      </c>
      <c r="D35" s="35">
        <v>22</v>
      </c>
      <c r="E35" s="40">
        <v>1460</v>
      </c>
      <c r="F35" s="41">
        <v>411.4</v>
      </c>
      <c r="G35" s="5"/>
      <c r="I35" s="5"/>
      <c r="J35"/>
    </row>
    <row r="36" spans="1:64">
      <c r="A36" s="35" t="s">
        <v>11</v>
      </c>
      <c r="B36" s="35">
        <v>2000</v>
      </c>
      <c r="C36" s="35">
        <v>110</v>
      </c>
      <c r="D36" s="35">
        <v>16</v>
      </c>
      <c r="E36" s="40">
        <v>1184</v>
      </c>
      <c r="F36" s="41">
        <v>411.4</v>
      </c>
      <c r="G36" s="5"/>
      <c r="J36"/>
    </row>
    <row r="37" spans="1:64">
      <c r="A37" s="35" t="s">
        <v>26</v>
      </c>
      <c r="B37" s="35">
        <v>2000</v>
      </c>
      <c r="C37" s="43">
        <v>110</v>
      </c>
      <c r="D37" s="43">
        <v>16</v>
      </c>
      <c r="E37" s="40">
        <v>1598</v>
      </c>
      <c r="F37" s="41">
        <v>411.4</v>
      </c>
      <c r="G37" s="5"/>
      <c r="J37"/>
    </row>
    <row r="38" spans="1:64">
      <c r="A38" s="1" t="s">
        <v>12</v>
      </c>
      <c r="B38" s="1">
        <v>2000</v>
      </c>
      <c r="C38" s="1">
        <v>120</v>
      </c>
      <c r="D38" s="1">
        <v>16</v>
      </c>
      <c r="E38" s="21">
        <v>1292</v>
      </c>
      <c r="F38" s="37">
        <v>448.8</v>
      </c>
      <c r="G38" s="5"/>
      <c r="J38"/>
    </row>
    <row r="39" spans="1:64">
      <c r="A39" s="1" t="s">
        <v>13</v>
      </c>
      <c r="B39" s="1">
        <v>2000</v>
      </c>
      <c r="C39" s="1">
        <v>130</v>
      </c>
      <c r="D39" s="1">
        <v>16</v>
      </c>
      <c r="E39" s="21">
        <v>1414</v>
      </c>
      <c r="F39" s="37">
        <v>486.2</v>
      </c>
      <c r="G39" s="5"/>
      <c r="J39"/>
    </row>
    <row r="40" spans="1:64">
      <c r="A40" s="1" t="s">
        <v>36</v>
      </c>
      <c r="B40" s="1">
        <v>2000</v>
      </c>
      <c r="C40" s="1">
        <v>130</v>
      </c>
      <c r="D40" s="1">
        <v>16</v>
      </c>
      <c r="E40" s="21">
        <v>1520</v>
      </c>
      <c r="F40" s="37">
        <v>486.2</v>
      </c>
      <c r="G40" s="5"/>
      <c r="J40"/>
    </row>
    <row r="41" spans="1:64">
      <c r="A41" s="1" t="s">
        <v>14</v>
      </c>
      <c r="B41" s="1">
        <v>2000</v>
      </c>
      <c r="C41" s="3">
        <v>134</v>
      </c>
      <c r="D41" s="3">
        <v>12</v>
      </c>
      <c r="E41" s="21">
        <v>1436</v>
      </c>
      <c r="F41" s="37">
        <v>501.6</v>
      </c>
      <c r="G41" s="5"/>
      <c r="J41"/>
    </row>
    <row r="42" spans="1:64">
      <c r="A42" s="1" t="s">
        <v>15</v>
      </c>
      <c r="B42" s="1">
        <v>2000</v>
      </c>
      <c r="C42" s="3">
        <v>140</v>
      </c>
      <c r="D42" s="3">
        <v>16</v>
      </c>
      <c r="E42" s="21">
        <v>1490</v>
      </c>
      <c r="F42" s="37">
        <v>523.6</v>
      </c>
      <c r="G42" s="5"/>
      <c r="J42"/>
    </row>
    <row r="43" spans="1:64">
      <c r="A43" s="1" t="s">
        <v>16</v>
      </c>
      <c r="B43" s="1">
        <v>2000</v>
      </c>
      <c r="C43" s="3">
        <v>140</v>
      </c>
      <c r="D43" s="3">
        <v>16</v>
      </c>
      <c r="E43" s="21">
        <v>1490</v>
      </c>
      <c r="F43" s="37">
        <v>523.6</v>
      </c>
      <c r="G43" s="5"/>
      <c r="J43"/>
    </row>
    <row r="44" spans="1:64">
      <c r="A44" s="1" t="s">
        <v>17</v>
      </c>
      <c r="B44" s="1">
        <v>2000</v>
      </c>
      <c r="C44" s="3">
        <v>165</v>
      </c>
      <c r="D44" s="3">
        <v>16</v>
      </c>
      <c r="E44" s="21">
        <v>1782</v>
      </c>
      <c r="F44" s="37">
        <v>617.1</v>
      </c>
      <c r="G44" s="5"/>
      <c r="J44"/>
    </row>
    <row r="45" spans="1:64">
      <c r="A45" s="1" t="s">
        <v>18</v>
      </c>
      <c r="B45" s="1">
        <v>2000</v>
      </c>
      <c r="C45" s="3">
        <v>180</v>
      </c>
      <c r="D45" s="3">
        <v>16</v>
      </c>
      <c r="E45" s="21">
        <v>1920</v>
      </c>
      <c r="F45" s="37">
        <v>673.2</v>
      </c>
      <c r="G45" s="5"/>
      <c r="J45"/>
    </row>
    <row r="46" spans="1:64">
      <c r="A46" s="1" t="s">
        <v>19</v>
      </c>
      <c r="B46" s="1">
        <v>2000</v>
      </c>
      <c r="C46" s="3">
        <v>200</v>
      </c>
      <c r="D46" s="3">
        <v>16</v>
      </c>
      <c r="E46" s="21">
        <v>2058</v>
      </c>
      <c r="F46" s="37">
        <v>748</v>
      </c>
      <c r="G46" s="5"/>
      <c r="J46"/>
    </row>
    <row r="47" spans="1:64" ht="21.75" customHeight="1">
      <c r="A47" s="53" t="s">
        <v>32</v>
      </c>
      <c r="B47" s="53"/>
      <c r="C47" s="53"/>
      <c r="D47" s="53"/>
      <c r="E47" s="53"/>
      <c r="F47" s="53"/>
      <c r="G47" s="5"/>
      <c r="J47"/>
    </row>
    <row r="48" spans="1:64">
      <c r="A48" s="1" t="s">
        <v>27</v>
      </c>
      <c r="B48" s="1">
        <v>2000</v>
      </c>
      <c r="C48" s="1">
        <v>800</v>
      </c>
      <c r="D48" s="1">
        <v>12</v>
      </c>
      <c r="E48" s="36">
        <v>9406</v>
      </c>
      <c r="F48" s="37">
        <v>2992</v>
      </c>
      <c r="G48" s="5"/>
      <c r="H48" s="18"/>
      <c r="I48" s="18"/>
      <c r="J48" s="31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</row>
    <row r="49" spans="1:64">
      <c r="A49" s="1" t="s">
        <v>34</v>
      </c>
      <c r="B49" s="3">
        <v>500</v>
      </c>
      <c r="C49" s="1">
        <v>800</v>
      </c>
      <c r="D49" s="1">
        <v>12</v>
      </c>
      <c r="E49" s="36">
        <v>2742</v>
      </c>
      <c r="F49" s="37">
        <v>1156.4960000000001</v>
      </c>
      <c r="G49" s="5"/>
      <c r="H49" s="18"/>
      <c r="I49" s="18"/>
      <c r="J49" s="31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64">
      <c r="A50" s="1" t="s">
        <v>48</v>
      </c>
      <c r="B50" s="1">
        <v>2000</v>
      </c>
      <c r="C50" s="1">
        <v>800</v>
      </c>
      <c r="D50" s="1">
        <v>12</v>
      </c>
      <c r="E50" s="36">
        <v>9000</v>
      </c>
      <c r="F50" s="37">
        <v>2992</v>
      </c>
      <c r="G50" s="5"/>
      <c r="H50" s="18"/>
      <c r="I50" s="18"/>
      <c r="J50" s="31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</row>
    <row r="51" spans="1:64">
      <c r="A51" s="1" t="s">
        <v>49</v>
      </c>
      <c r="B51" s="3">
        <v>500</v>
      </c>
      <c r="C51" s="1">
        <v>800</v>
      </c>
      <c r="D51" s="1">
        <v>12</v>
      </c>
      <c r="E51" s="36">
        <v>2500</v>
      </c>
      <c r="F51" s="37">
        <v>1156.0999999999999</v>
      </c>
      <c r="G51" s="5"/>
      <c r="H51" s="18"/>
      <c r="I51" s="18"/>
      <c r="J51" s="31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64">
      <c r="A52" s="1" t="s">
        <v>28</v>
      </c>
      <c r="B52" s="1">
        <v>135</v>
      </c>
      <c r="C52" s="1">
        <v>800</v>
      </c>
      <c r="D52" s="1">
        <v>6</v>
      </c>
      <c r="E52" s="36">
        <v>462</v>
      </c>
      <c r="F52" s="37">
        <v>230.626</v>
      </c>
      <c r="G52" s="5"/>
      <c r="H52" s="18"/>
      <c r="I52" s="18"/>
      <c r="J52" s="3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64">
      <c r="A53" s="1" t="s">
        <v>33</v>
      </c>
      <c r="B53" s="1">
        <v>180</v>
      </c>
      <c r="C53" s="1">
        <v>800</v>
      </c>
      <c r="D53" s="1">
        <v>6</v>
      </c>
      <c r="E53" s="36">
        <v>620</v>
      </c>
      <c r="F53" s="37">
        <v>243.07799999999997</v>
      </c>
      <c r="G53" s="5"/>
      <c r="H53" s="18"/>
      <c r="I53" s="18"/>
      <c r="J53" s="31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</row>
    <row r="54" spans="1:64" ht="21.75" customHeight="1">
      <c r="A54" s="65" t="s">
        <v>31</v>
      </c>
      <c r="B54" s="65"/>
      <c r="C54" s="65"/>
      <c r="D54" s="65"/>
      <c r="E54" s="65"/>
      <c r="F54" s="65"/>
      <c r="G54" s="5"/>
      <c r="H54" s="18"/>
      <c r="I54" s="18"/>
      <c r="J54" s="3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64">
      <c r="A55" s="23" t="s">
        <v>82</v>
      </c>
      <c r="B55" s="23">
        <v>2000</v>
      </c>
      <c r="C55" s="23">
        <v>30</v>
      </c>
      <c r="D55" s="23">
        <v>22</v>
      </c>
      <c r="E55" s="36">
        <v>642</v>
      </c>
      <c r="F55" s="37">
        <v>190.3</v>
      </c>
      <c r="G55" s="5"/>
      <c r="H55" s="18"/>
      <c r="I55" s="32"/>
      <c r="J55" s="31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64">
      <c r="A56" s="23" t="s">
        <v>83</v>
      </c>
      <c r="B56" s="23">
        <v>2000</v>
      </c>
      <c r="C56" s="23">
        <v>30</v>
      </c>
      <c r="D56" s="23">
        <v>16</v>
      </c>
      <c r="E56" s="36">
        <v>642</v>
      </c>
      <c r="F56" s="37">
        <v>190.3</v>
      </c>
      <c r="G56" s="5"/>
      <c r="H56" s="18"/>
      <c r="I56" s="18"/>
      <c r="J56" s="31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64">
      <c r="A57" s="23" t="s">
        <v>37</v>
      </c>
      <c r="B57" s="23">
        <v>2000</v>
      </c>
      <c r="C57" s="24">
        <v>25</v>
      </c>
      <c r="D57" s="23">
        <v>12</v>
      </c>
      <c r="E57" s="36">
        <v>468</v>
      </c>
      <c r="F57" s="37">
        <v>190.3</v>
      </c>
      <c r="G57" s="5"/>
      <c r="H57" s="18"/>
      <c r="I57" s="18"/>
      <c r="J57" s="31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4">
      <c r="A58" s="23" t="s">
        <v>38</v>
      </c>
      <c r="B58" s="23">
        <v>2000</v>
      </c>
      <c r="C58" s="24">
        <v>40</v>
      </c>
      <c r="D58" s="23">
        <v>16</v>
      </c>
      <c r="E58" s="36">
        <v>550</v>
      </c>
      <c r="F58" s="37">
        <v>243.07799999999997</v>
      </c>
      <c r="G58" s="5"/>
      <c r="H58" s="18"/>
      <c r="I58" s="18"/>
      <c r="J58" s="31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4">
      <c r="A59" s="23" t="s">
        <v>39</v>
      </c>
      <c r="B59" s="23">
        <v>2000</v>
      </c>
      <c r="C59" s="24">
        <v>42</v>
      </c>
      <c r="D59" s="23">
        <v>16</v>
      </c>
      <c r="E59" s="36">
        <v>550</v>
      </c>
      <c r="F59" s="37">
        <v>243.07799999999997</v>
      </c>
      <c r="G59" s="5"/>
      <c r="H59" s="18"/>
      <c r="I59" s="18"/>
      <c r="J59" s="31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4">
      <c r="A60" s="23" t="s">
        <v>47</v>
      </c>
      <c r="B60" s="23">
        <v>2000</v>
      </c>
      <c r="C60" s="24">
        <v>80</v>
      </c>
      <c r="D60" s="23">
        <v>12</v>
      </c>
      <c r="E60" s="36">
        <v>794</v>
      </c>
      <c r="F60" s="37">
        <v>352</v>
      </c>
      <c r="G60" s="5"/>
      <c r="H60" s="18"/>
      <c r="I60" s="18"/>
      <c r="J60" s="3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4">
      <c r="A61" s="23" t="s">
        <v>93</v>
      </c>
      <c r="B61" s="23">
        <v>2000</v>
      </c>
      <c r="C61" s="24">
        <v>60</v>
      </c>
      <c r="D61" s="23">
        <v>12</v>
      </c>
      <c r="E61" s="36">
        <v>610</v>
      </c>
      <c r="F61" s="37">
        <v>330</v>
      </c>
      <c r="G61" s="5"/>
      <c r="H61" s="18"/>
      <c r="I61" s="18"/>
      <c r="J61" s="31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64">
      <c r="A62" s="23" t="s">
        <v>53</v>
      </c>
      <c r="B62" s="23">
        <v>2000</v>
      </c>
      <c r="C62" s="24">
        <v>80</v>
      </c>
      <c r="D62" s="23">
        <v>18</v>
      </c>
      <c r="E62" s="36">
        <v>894</v>
      </c>
      <c r="F62" s="37">
        <v>352</v>
      </c>
      <c r="G62" s="5"/>
      <c r="H62" s="18"/>
      <c r="I62" s="18"/>
      <c r="J62" s="31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64">
      <c r="A63" s="23" t="s">
        <v>52</v>
      </c>
      <c r="B63" s="23">
        <v>2000</v>
      </c>
      <c r="C63" s="24">
        <v>120</v>
      </c>
      <c r="D63" s="23">
        <v>18</v>
      </c>
      <c r="E63" s="36">
        <v>1360</v>
      </c>
      <c r="F63" s="37">
        <v>448.8</v>
      </c>
      <c r="H63" s="18"/>
      <c r="I63" s="18"/>
      <c r="J63" s="31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64">
      <c r="A64" s="42" t="s">
        <v>92</v>
      </c>
      <c r="B64" s="23">
        <v>2000</v>
      </c>
      <c r="C64" s="24">
        <v>80</v>
      </c>
      <c r="D64" s="23">
        <v>12</v>
      </c>
      <c r="E64" s="36">
        <v>756</v>
      </c>
      <c r="F64" s="37">
        <v>352</v>
      </c>
      <c r="H64" s="18"/>
      <c r="I64" s="18"/>
      <c r="J64" s="31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64">
      <c r="A65" s="42" t="s">
        <v>94</v>
      </c>
      <c r="B65" s="23">
        <v>2000</v>
      </c>
      <c r="C65" s="24">
        <v>100</v>
      </c>
      <c r="D65" s="23">
        <v>12</v>
      </c>
      <c r="E65" s="36">
        <v>946</v>
      </c>
      <c r="F65" s="37">
        <v>396</v>
      </c>
      <c r="H65" s="18"/>
      <c r="I65" s="18"/>
      <c r="J65" s="31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</row>
    <row r="66" spans="1:64">
      <c r="A66" s="65" t="s">
        <v>44</v>
      </c>
      <c r="B66" s="65"/>
      <c r="C66" s="65"/>
      <c r="D66" s="65"/>
      <c r="E66" s="65"/>
      <c r="F66" s="65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4">
      <c r="A67" s="23" t="s">
        <v>40</v>
      </c>
      <c r="B67" s="23">
        <v>85</v>
      </c>
      <c r="C67" s="23">
        <v>85</v>
      </c>
      <c r="D67" s="23">
        <v>18</v>
      </c>
      <c r="E67" s="36">
        <v>300</v>
      </c>
      <c r="F67" s="37">
        <v>120</v>
      </c>
      <c r="H67" s="18"/>
      <c r="I67" s="18"/>
      <c r="J67" s="31"/>
      <c r="K67" s="31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64">
      <c r="A68" s="23" t="s">
        <v>41</v>
      </c>
      <c r="B68" s="23">
        <v>85</v>
      </c>
      <c r="C68" s="23">
        <v>85</v>
      </c>
      <c r="D68" s="23">
        <v>18</v>
      </c>
      <c r="E68" s="36">
        <v>300</v>
      </c>
      <c r="F68" s="37">
        <v>120</v>
      </c>
      <c r="H68" s="18"/>
      <c r="I68" s="18"/>
      <c r="J68" s="18"/>
      <c r="K68" s="31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64">
      <c r="A69" s="1" t="s">
        <v>42</v>
      </c>
      <c r="B69" s="1">
        <v>85</v>
      </c>
      <c r="C69" s="1">
        <v>220</v>
      </c>
      <c r="D69" s="1">
        <v>18</v>
      </c>
      <c r="E69" s="21">
        <v>650</v>
      </c>
      <c r="F69" s="37">
        <v>140</v>
      </c>
      <c r="H69" s="18"/>
      <c r="I69" s="18"/>
      <c r="J69" s="18"/>
      <c r="K69" s="31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64">
      <c r="A70" s="1" t="s">
        <v>43</v>
      </c>
      <c r="B70" s="1">
        <v>85</v>
      </c>
      <c r="C70" s="1">
        <v>220</v>
      </c>
      <c r="D70" s="1">
        <v>18</v>
      </c>
      <c r="E70" s="21">
        <v>650</v>
      </c>
      <c r="F70" s="37">
        <v>140</v>
      </c>
      <c r="H70" s="18"/>
      <c r="I70" s="18"/>
      <c r="J70" s="18"/>
      <c r="K70" s="31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64">
      <c r="A71" s="53" t="s">
        <v>79</v>
      </c>
      <c r="B71" s="53"/>
      <c r="C71" s="53"/>
      <c r="D71" s="53"/>
      <c r="E71" s="53"/>
      <c r="F71" s="53"/>
      <c r="H71" s="18"/>
      <c r="I71" s="18"/>
      <c r="J71" s="18"/>
      <c r="K71" s="31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</row>
    <row r="72" spans="1:64">
      <c r="A72" s="1" t="s">
        <v>80</v>
      </c>
      <c r="B72" s="81"/>
      <c r="C72" s="82"/>
      <c r="D72" s="83"/>
      <c r="E72" s="21">
        <v>450</v>
      </c>
      <c r="F72" s="22"/>
      <c r="H72" s="18"/>
      <c r="I72" s="18"/>
      <c r="J72" s="18"/>
      <c r="K72" s="31"/>
      <c r="L72" s="31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64">
      <c r="A73" s="1" t="s">
        <v>81</v>
      </c>
      <c r="B73" s="81"/>
      <c r="C73" s="82"/>
      <c r="D73" s="83"/>
      <c r="E73" s="21">
        <v>350</v>
      </c>
      <c r="F73" s="22"/>
      <c r="H73" s="18"/>
      <c r="I73" s="18"/>
      <c r="J73" s="18"/>
      <c r="K73" s="31"/>
      <c r="L73" s="31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>
      <c r="A74" s="53" t="s">
        <v>84</v>
      </c>
      <c r="B74" s="53"/>
      <c r="C74" s="53"/>
      <c r="D74" s="53"/>
      <c r="E74" s="53"/>
      <c r="F74" s="53"/>
      <c r="H74" s="18"/>
      <c r="I74" s="18"/>
      <c r="J74" s="18"/>
      <c r="K74" s="31"/>
      <c r="L74" s="31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64" ht="30" customHeight="1">
      <c r="A75" s="27" t="s">
        <v>85</v>
      </c>
      <c r="B75" s="1">
        <v>2000</v>
      </c>
      <c r="C75" s="1">
        <v>80</v>
      </c>
      <c r="D75" s="1">
        <v>12</v>
      </c>
      <c r="E75" s="21">
        <v>2128</v>
      </c>
      <c r="F75" s="22"/>
      <c r="H75" s="18"/>
      <c r="I75" s="18"/>
      <c r="J75" s="18"/>
      <c r="K75" s="31"/>
      <c r="L75" s="31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64" ht="28.5" customHeight="1">
      <c r="A76" s="66" t="s">
        <v>69</v>
      </c>
      <c r="B76" s="66"/>
      <c r="C76" s="66"/>
      <c r="D76" s="66"/>
      <c r="E76" s="66"/>
      <c r="F76" s="66"/>
      <c r="H76" s="18"/>
      <c r="I76" s="18"/>
      <c r="J76" s="18"/>
      <c r="K76" s="31"/>
      <c r="L76" s="31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64" ht="75.75" thickBot="1">
      <c r="A77" s="7" t="s">
        <v>51</v>
      </c>
      <c r="B77" s="8"/>
      <c r="C77" s="9" t="s">
        <v>74</v>
      </c>
      <c r="D77" s="9" t="s">
        <v>50</v>
      </c>
      <c r="E77" s="10" t="s">
        <v>46</v>
      </c>
      <c r="H77" s="31"/>
      <c r="I77" s="31"/>
      <c r="J77" s="31"/>
      <c r="K77" s="31"/>
      <c r="L77" s="31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</row>
    <row r="78" spans="1:64" ht="22.5" customHeight="1">
      <c r="A78" s="14" t="s">
        <v>71</v>
      </c>
      <c r="B78" s="74">
        <v>2000</v>
      </c>
      <c r="C78" s="71">
        <v>80</v>
      </c>
      <c r="D78" s="71">
        <v>12</v>
      </c>
      <c r="E78" s="20">
        <f>IF(D78=12,S92*S96*1.1,IF(D78=16,S93*S96*1.1,IF(D78=18,S94*S96*1.1,IF(D78=22,S95*S96*1.1,"измени значение глубины плинтуса"))))</f>
        <v>948.2</v>
      </c>
      <c r="G78" s="25"/>
      <c r="H78" s="31"/>
      <c r="I78" s="18"/>
      <c r="J78" s="18"/>
      <c r="K78" s="33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</row>
    <row r="79" spans="1:64" ht="22.5" customHeight="1" thickBot="1">
      <c r="A79" s="15" t="s">
        <v>66</v>
      </c>
      <c r="B79" s="75"/>
      <c r="C79" s="72"/>
      <c r="D79" s="72"/>
      <c r="E79" s="6">
        <f>E78+400</f>
        <v>1348.2</v>
      </c>
      <c r="G79" s="4"/>
      <c r="H79" s="31"/>
      <c r="I79" s="18"/>
      <c r="J79" s="18"/>
      <c r="K79" s="33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64" ht="60.75" customHeight="1" thickBot="1">
      <c r="A80" s="56" t="s">
        <v>72</v>
      </c>
      <c r="B80" s="57"/>
      <c r="C80" s="57"/>
      <c r="D80" s="57"/>
      <c r="E80" s="57"/>
      <c r="H80" s="31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ht="15.75" thickBot="1">
      <c r="A81" s="76" t="s">
        <v>67</v>
      </c>
      <c r="B81" s="77"/>
      <c r="C81" s="77"/>
      <c r="D81" s="77"/>
      <c r="E81" s="77"/>
      <c r="F81" s="26" t="s">
        <v>68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s="13" customFormat="1" ht="27.75" customHeight="1">
      <c r="A82" s="67" t="s">
        <v>64</v>
      </c>
      <c r="B82" s="68"/>
      <c r="C82" s="68"/>
      <c r="D82" s="68"/>
      <c r="E82" s="68"/>
      <c r="F82" s="28">
        <v>2030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</row>
    <row r="83" spans="1:64" s="13" customFormat="1" ht="29.25" customHeight="1">
      <c r="A83" s="69" t="s">
        <v>65</v>
      </c>
      <c r="B83" s="70"/>
      <c r="C83" s="70"/>
      <c r="D83" s="70"/>
      <c r="E83" s="70"/>
      <c r="F83" s="29">
        <v>2030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4" spans="1:64" ht="15" customHeight="1">
      <c r="A84" s="78" t="s">
        <v>54</v>
      </c>
      <c r="B84" s="79"/>
      <c r="C84" s="79"/>
      <c r="D84" s="79"/>
      <c r="E84" s="80"/>
      <c r="F84" s="29">
        <v>1366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</row>
    <row r="85" spans="1:64" ht="15" customHeight="1">
      <c r="A85" s="78" t="s">
        <v>55</v>
      </c>
      <c r="B85" s="79"/>
      <c r="C85" s="79"/>
      <c r="D85" s="79"/>
      <c r="E85" s="80"/>
      <c r="F85" s="29">
        <v>1839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ht="15" customHeight="1">
      <c r="A86" s="78" t="s">
        <v>56</v>
      </c>
      <c r="B86" s="79"/>
      <c r="C86" s="79"/>
      <c r="D86" s="79"/>
      <c r="E86" s="80"/>
      <c r="F86" s="29">
        <v>2659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ht="15" customHeight="1">
      <c r="A87" s="78" t="s">
        <v>57</v>
      </c>
      <c r="B87" s="79"/>
      <c r="C87" s="79"/>
      <c r="D87" s="79"/>
      <c r="E87" s="80"/>
      <c r="F87" s="29">
        <v>3579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ht="15" customHeight="1" thickBot="1">
      <c r="A88" s="84" t="s">
        <v>58</v>
      </c>
      <c r="B88" s="85"/>
      <c r="C88" s="85"/>
      <c r="D88" s="85"/>
      <c r="E88" s="86"/>
      <c r="F88" s="30">
        <v>3705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ht="15.75" thickBot="1">
      <c r="A89" s="58" t="s">
        <v>70</v>
      </c>
      <c r="B89" s="59"/>
      <c r="C89" s="59"/>
      <c r="D89" s="59"/>
      <c r="E89" s="60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ht="75">
      <c r="A90" s="11" t="s">
        <v>59</v>
      </c>
      <c r="B90" s="12" t="s">
        <v>60</v>
      </c>
      <c r="C90" s="12" t="s">
        <v>61</v>
      </c>
      <c r="D90" s="61" t="s">
        <v>62</v>
      </c>
      <c r="E90" s="62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64" ht="52.5" customHeight="1" thickBot="1">
      <c r="A91" s="16">
        <v>12</v>
      </c>
      <c r="B91" s="17">
        <v>9.6</v>
      </c>
      <c r="C91" s="17">
        <f>A91*B91+(A91*B91*20%)</f>
        <v>138.23999999999998</v>
      </c>
      <c r="D91" s="63" t="str">
        <f>IF(C91&lt;60,"60W",IF(C91&lt;100,"100W",IF(C91&lt;150,"150W",IF(C91&lt;200,"200W",IF(C91&lt;250,"250W","Общая мощность превышает МАХ мощность блока питания, разбей подключение ленты на более мелкие участки")))))</f>
        <v>150W</v>
      </c>
      <c r="E91" s="64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ht="45" customHeight="1">
      <c r="A92" s="73" t="s">
        <v>73</v>
      </c>
      <c r="B92" s="73"/>
      <c r="C92" s="73"/>
      <c r="D92" s="73"/>
      <c r="E92" s="73"/>
      <c r="H92" s="18"/>
      <c r="I92" s="18"/>
      <c r="J92" s="18"/>
      <c r="K92" s="18"/>
      <c r="L92" s="18"/>
      <c r="M92" s="18"/>
      <c r="N92" s="18"/>
      <c r="O92" s="18"/>
      <c r="P92" s="18"/>
      <c r="Q92" s="46"/>
      <c r="R92" s="47" t="s">
        <v>75</v>
      </c>
      <c r="S92" s="47">
        <f>E16/80</f>
        <v>10.775</v>
      </c>
      <c r="T92" s="18"/>
      <c r="U92" s="48"/>
      <c r="V92" s="4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>
      <c r="H93" s="18"/>
      <c r="I93" s="18"/>
      <c r="J93" s="18"/>
      <c r="K93" s="18"/>
      <c r="L93" s="18"/>
      <c r="M93" s="18"/>
      <c r="N93" s="18"/>
      <c r="O93" s="18"/>
      <c r="P93" s="18"/>
      <c r="Q93" s="46"/>
      <c r="R93" s="49" t="s">
        <v>76</v>
      </c>
      <c r="S93" s="49">
        <f>E30/100</f>
        <v>10.86</v>
      </c>
      <c r="T93" s="50"/>
      <c r="U93" s="48"/>
      <c r="V93" s="4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>
      <c r="H94" s="18"/>
      <c r="I94" s="18"/>
      <c r="J94" s="18"/>
      <c r="K94" s="18"/>
      <c r="L94" s="18"/>
      <c r="M94" s="18"/>
      <c r="N94" s="18"/>
      <c r="O94" s="18"/>
      <c r="P94" s="18"/>
      <c r="Q94" s="46"/>
      <c r="R94" s="49" t="s">
        <v>77</v>
      </c>
      <c r="S94" s="49">
        <f>E26/100</f>
        <v>12.3</v>
      </c>
      <c r="T94" s="50"/>
      <c r="U94" s="48"/>
      <c r="V94" s="4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>
      <c r="H95" s="18"/>
      <c r="I95" s="18"/>
      <c r="J95" s="18"/>
      <c r="K95" s="18"/>
      <c r="L95" s="18"/>
      <c r="M95" s="18"/>
      <c r="N95" s="18"/>
      <c r="O95" s="18"/>
      <c r="P95" s="18"/>
      <c r="Q95" s="46"/>
      <c r="R95" s="49" t="s">
        <v>78</v>
      </c>
      <c r="S95" s="49">
        <f>E35/110</f>
        <v>13.272727272727273</v>
      </c>
      <c r="T95" s="50"/>
      <c r="U95" s="48"/>
      <c r="V95" s="4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>
      <c r="H96" s="18"/>
      <c r="I96" s="18"/>
      <c r="J96" s="18"/>
      <c r="K96" s="18"/>
      <c r="L96" s="18"/>
      <c r="M96" s="18"/>
      <c r="N96" s="18"/>
      <c r="O96" s="18"/>
      <c r="P96" s="18"/>
      <c r="Q96" s="54"/>
      <c r="R96" s="54"/>
      <c r="S96" s="49">
        <f>IF(C78&lt;50,50,C78)</f>
        <v>80</v>
      </c>
      <c r="T96" s="50"/>
      <c r="U96" s="48"/>
      <c r="V96" s="4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  <row r="97" spans="8:64">
      <c r="H97" s="18"/>
      <c r="I97" s="18"/>
      <c r="J97" s="18"/>
      <c r="K97" s="18"/>
      <c r="L97" s="18"/>
      <c r="M97" s="18"/>
      <c r="N97" s="18"/>
      <c r="O97" s="18"/>
      <c r="P97" s="18"/>
      <c r="Q97" s="48"/>
      <c r="R97" s="48"/>
      <c r="S97" s="48"/>
      <c r="T97" s="18"/>
      <c r="U97" s="48"/>
      <c r="V97" s="4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</row>
    <row r="98" spans="8:64">
      <c r="H98" s="18"/>
      <c r="I98" s="18"/>
      <c r="J98" s="18"/>
      <c r="K98" s="18"/>
      <c r="L98" s="18"/>
      <c r="M98" s="18"/>
      <c r="N98" s="18"/>
      <c r="O98" s="18"/>
      <c r="P98" s="18"/>
      <c r="Q98" s="48"/>
      <c r="R98" s="48"/>
      <c r="S98" s="4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8:64">
      <c r="H99" s="18"/>
      <c r="I99" s="18"/>
      <c r="J99" s="18"/>
      <c r="K99" s="18"/>
      <c r="L99" s="18"/>
      <c r="M99" s="18"/>
      <c r="N99" s="18"/>
      <c r="O99" s="18"/>
      <c r="P99" s="18"/>
      <c r="Q99" s="48"/>
      <c r="R99" s="48"/>
      <c r="S99" s="4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8:64"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</row>
    <row r="101" spans="8:64"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</row>
    <row r="102" spans="8:64"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</row>
    <row r="103" spans="8:64"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</row>
    <row r="104" spans="8:64"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8:64"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</row>
    <row r="106" spans="8:64"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</row>
    <row r="107" spans="8:64"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</row>
    <row r="108" spans="8:64"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</row>
    <row r="109" spans="8:64"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</row>
    <row r="110" spans="8:64"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</row>
    <row r="111" spans="8:64"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</row>
    <row r="112" spans="8:64"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</row>
    <row r="113" spans="8:64"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</row>
    <row r="114" spans="8:64"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</row>
    <row r="115" spans="8:64"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</row>
    <row r="116" spans="8:64"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</row>
    <row r="117" spans="8:64"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</row>
    <row r="118" spans="8:64"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</row>
    <row r="119" spans="8:64"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</row>
    <row r="120" spans="8:64"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</row>
    <row r="121" spans="8:64"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</row>
    <row r="122" spans="8:64"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</row>
    <row r="123" spans="8:64"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</row>
    <row r="124" spans="8:64"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</row>
    <row r="125" spans="8:64"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</row>
    <row r="126" spans="8:64"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</row>
    <row r="127" spans="8:64"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</row>
    <row r="128" spans="8:64"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</row>
    <row r="129" spans="8:64"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</row>
    <row r="130" spans="8:64"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</row>
    <row r="131" spans="8:64"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</row>
    <row r="132" spans="8:64"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</row>
    <row r="133" spans="8:64"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</row>
    <row r="134" spans="8:64"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</row>
    <row r="135" spans="8:64"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</row>
    <row r="136" spans="8:64"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</row>
    <row r="137" spans="8:64"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</row>
    <row r="138" spans="8:64"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</row>
    <row r="139" spans="8:64"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</row>
    <row r="140" spans="8:64"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</row>
    <row r="141" spans="8:64"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</row>
    <row r="142" spans="8:64"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</row>
    <row r="143" spans="8:64"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</row>
    <row r="144" spans="8:64"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</row>
    <row r="145" spans="8:64"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</row>
    <row r="146" spans="8:64"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</row>
    <row r="147" spans="8:64"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</row>
    <row r="148" spans="8:64"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</row>
    <row r="149" spans="8:64"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</row>
    <row r="150" spans="8:64"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</row>
    <row r="151" spans="8:64"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</row>
    <row r="152" spans="8:64"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</row>
    <row r="153" spans="8:64"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</row>
    <row r="154" spans="8:64"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</row>
    <row r="155" spans="8:64"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</row>
    <row r="156" spans="8:64"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</row>
    <row r="157" spans="8:64"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</row>
    <row r="158" spans="8:64"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</row>
    <row r="159" spans="8:64"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</row>
    <row r="160" spans="8:64"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</row>
    <row r="161" spans="8:64"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</row>
    <row r="162" spans="8:64"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</row>
    <row r="163" spans="8:64"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</row>
    <row r="164" spans="8:64"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</row>
    <row r="165" spans="8:64"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</row>
    <row r="166" spans="8:64"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</row>
    <row r="167" spans="8:64"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</row>
    <row r="168" spans="8:64"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</row>
    <row r="169" spans="8:64"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</row>
    <row r="170" spans="8:64"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</row>
    <row r="171" spans="8:64"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</row>
    <row r="172" spans="8:64"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</row>
    <row r="173" spans="8:64"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</row>
    <row r="174" spans="8:64"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</row>
    <row r="175" spans="8:64"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</row>
    <row r="176" spans="8:64"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</row>
    <row r="177" spans="8:64"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</row>
    <row r="178" spans="8:64"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</row>
    <row r="179" spans="8:64"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</row>
    <row r="180" spans="8:64"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</row>
    <row r="181" spans="8:64"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</row>
    <row r="182" spans="8:64"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</row>
    <row r="183" spans="8:64"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</row>
    <row r="184" spans="8:64"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</row>
    <row r="185" spans="8:64"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</row>
    <row r="186" spans="8:64"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</row>
    <row r="187" spans="8:64"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</row>
    <row r="188" spans="8:64"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</row>
    <row r="189" spans="8:64"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</row>
    <row r="190" spans="8:64"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</row>
    <row r="191" spans="8:64"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</row>
    <row r="192" spans="8:64"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</row>
    <row r="193" spans="8:64"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</row>
    <row r="194" spans="8:64"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</row>
    <row r="195" spans="8:64"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</row>
    <row r="196" spans="8:64"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</row>
    <row r="197" spans="8:64"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</row>
    <row r="198" spans="8:64"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</row>
    <row r="199" spans="8:64"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</row>
    <row r="200" spans="8:64"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</row>
    <row r="201" spans="8:64"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</row>
    <row r="202" spans="8:64"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</row>
    <row r="203" spans="8:64"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</row>
    <row r="204" spans="8:64"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</row>
    <row r="205" spans="8:64"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</row>
    <row r="206" spans="8:64"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</row>
    <row r="207" spans="8:64"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</row>
    <row r="208" spans="8:64"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</row>
    <row r="209" spans="8:64"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</row>
    <row r="210" spans="8:64"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</row>
    <row r="211" spans="8:64"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</row>
    <row r="212" spans="8:64"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</row>
    <row r="213" spans="8:64"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</row>
    <row r="214" spans="8:64"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</row>
    <row r="215" spans="8:64"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</row>
    <row r="216" spans="8:64"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</row>
    <row r="217" spans="8:64"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</row>
    <row r="218" spans="8:64"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</row>
    <row r="219" spans="8:64"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</row>
    <row r="220" spans="8:64"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</row>
    <row r="221" spans="8:64"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</row>
    <row r="222" spans="8:64"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</row>
    <row r="223" spans="8:64"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</row>
    <row r="224" spans="8:64"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</row>
    <row r="225" spans="8:64"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</row>
    <row r="226" spans="8:64"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</row>
    <row r="227" spans="8:64"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</row>
    <row r="228" spans="8:64"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</row>
    <row r="229" spans="8:64"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</row>
    <row r="230" spans="8:64"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</row>
    <row r="231" spans="8:64"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</row>
    <row r="232" spans="8:64"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</row>
    <row r="233" spans="8:64"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</row>
    <row r="234" spans="8:64"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</row>
    <row r="235" spans="8:64"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</row>
    <row r="236" spans="8:64"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</row>
    <row r="237" spans="8:64"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</row>
    <row r="238" spans="8:64"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</row>
    <row r="239" spans="8:64"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</row>
    <row r="240" spans="8:64"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</row>
    <row r="241" spans="8:64"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</row>
    <row r="242" spans="8:64"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</row>
    <row r="243" spans="8:64"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</row>
    <row r="244" spans="8:64"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</row>
    <row r="245" spans="8:64"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</row>
    <row r="246" spans="8:64"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</row>
    <row r="247" spans="8:64"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</row>
    <row r="248" spans="8:64"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</row>
    <row r="249" spans="8:64"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</row>
    <row r="250" spans="8:64"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</row>
    <row r="251" spans="8:64"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</row>
    <row r="252" spans="8:64"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</row>
    <row r="253" spans="8:64"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</row>
    <row r="254" spans="8:64"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</row>
    <row r="255" spans="8:64"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</row>
    <row r="256" spans="8:64"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</row>
    <row r="257" spans="8:64"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</row>
    <row r="258" spans="8:64"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</row>
    <row r="259" spans="8:64"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</row>
    <row r="260" spans="8:64"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</row>
    <row r="261" spans="8:64"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</row>
    <row r="262" spans="8:64"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</row>
    <row r="263" spans="8:64"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</row>
    <row r="264" spans="8:64"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</row>
    <row r="265" spans="8:64"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</row>
    <row r="266" spans="8:64"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</row>
    <row r="267" spans="8:64"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</row>
    <row r="268" spans="8:64"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</row>
    <row r="269" spans="8:64"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</row>
  </sheetData>
  <sheetProtection formatCells="0" formatColumns="0" formatRows="0" insertColumns="0" insertRows="0" insertHyperlinks="0" deleteColumns="0" deleteRows="0" sort="0" autoFilter="0" pivotTables="0"/>
  <mergeCells count="27">
    <mergeCell ref="B72:D72"/>
    <mergeCell ref="B73:D73"/>
    <mergeCell ref="A86:E86"/>
    <mergeCell ref="A87:E87"/>
    <mergeCell ref="A88:E88"/>
    <mergeCell ref="A92:E92"/>
    <mergeCell ref="D78:D79"/>
    <mergeCell ref="B78:B79"/>
    <mergeCell ref="A81:E81"/>
    <mergeCell ref="A84:E84"/>
    <mergeCell ref="A85:E85"/>
    <mergeCell ref="A71:F71"/>
    <mergeCell ref="Q96:R96"/>
    <mergeCell ref="A6:E6"/>
    <mergeCell ref="A80:E80"/>
    <mergeCell ref="A89:E89"/>
    <mergeCell ref="D90:E90"/>
    <mergeCell ref="D91:E91"/>
    <mergeCell ref="A8:F8"/>
    <mergeCell ref="A47:F47"/>
    <mergeCell ref="A54:F54"/>
    <mergeCell ref="A66:F66"/>
    <mergeCell ref="A76:F76"/>
    <mergeCell ref="A82:E82"/>
    <mergeCell ref="A83:E83"/>
    <mergeCell ref="C78:C79"/>
    <mergeCell ref="A74:F74"/>
  </mergeCells>
  <pageMargins left="0.7" right="0.7" top="0.3" bottom="0.23" header="0.3" footer="0.3"/>
  <pageSetup paperSize="9" scale="67" orientation="portrait" horizontalDpi="180" verticalDpi="180" r:id="rId1"/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opLeftCell="A46" workbookViewId="0">
      <selection activeCell="E42" sqref="E42:E47"/>
    </sheetView>
  </sheetViews>
  <sheetFormatPr defaultRowHeight="15"/>
  <cols>
    <col min="1" max="1" width="37" customWidth="1"/>
    <col min="2" max="4" width="10.140625" customWidth="1"/>
    <col min="5" max="5" width="13.140625" customWidth="1"/>
    <col min="6" max="6" width="16" customWidth="1"/>
  </cols>
  <sheetData>
    <row r="1" spans="1:6" ht="30">
      <c r="A1" s="3" t="s">
        <v>98</v>
      </c>
      <c r="B1" s="3" t="s">
        <v>20</v>
      </c>
      <c r="C1" s="3" t="s">
        <v>99</v>
      </c>
      <c r="D1" s="3" t="s">
        <v>30</v>
      </c>
      <c r="E1" s="38" t="s">
        <v>46</v>
      </c>
      <c r="F1" s="38" t="s">
        <v>63</v>
      </c>
    </row>
    <row r="2" spans="1:6">
      <c r="A2" s="53" t="s">
        <v>29</v>
      </c>
      <c r="B2" s="53"/>
      <c r="C2" s="53"/>
      <c r="D2" s="53"/>
      <c r="E2" s="53"/>
      <c r="F2" s="53"/>
    </row>
    <row r="3" spans="1:6">
      <c r="A3" s="1" t="s">
        <v>0</v>
      </c>
      <c r="B3" s="1">
        <v>2000</v>
      </c>
      <c r="C3" s="1">
        <v>60</v>
      </c>
      <c r="D3" s="1">
        <v>16</v>
      </c>
      <c r="E3" s="21">
        <v>656</v>
      </c>
      <c r="F3" s="39">
        <v>330</v>
      </c>
    </row>
    <row r="4" spans="1:6">
      <c r="A4" s="1" t="s">
        <v>1</v>
      </c>
      <c r="B4" s="1">
        <v>2000</v>
      </c>
      <c r="C4" s="1">
        <v>70</v>
      </c>
      <c r="D4" s="1">
        <v>16</v>
      </c>
      <c r="E4" s="21">
        <v>758</v>
      </c>
      <c r="F4" s="39">
        <v>341</v>
      </c>
    </row>
    <row r="5" spans="1:6">
      <c r="A5" s="35" t="s">
        <v>35</v>
      </c>
      <c r="B5" s="35">
        <v>2000</v>
      </c>
      <c r="C5" s="35">
        <v>70</v>
      </c>
      <c r="D5" s="35">
        <v>16</v>
      </c>
      <c r="E5" s="40">
        <v>758</v>
      </c>
      <c r="F5" s="41">
        <v>341</v>
      </c>
    </row>
    <row r="6" spans="1:6">
      <c r="A6" s="35" t="s">
        <v>21</v>
      </c>
      <c r="B6" s="35">
        <v>2000</v>
      </c>
      <c r="C6" s="43">
        <v>70</v>
      </c>
      <c r="D6" s="43">
        <v>16</v>
      </c>
      <c r="E6" s="40">
        <v>1092</v>
      </c>
      <c r="F6" s="41">
        <v>341</v>
      </c>
    </row>
    <row r="7" spans="1:6">
      <c r="A7" s="35" t="s">
        <v>89</v>
      </c>
      <c r="B7" s="35">
        <v>2000</v>
      </c>
      <c r="C7" s="43">
        <v>70</v>
      </c>
      <c r="D7" s="43">
        <v>16</v>
      </c>
      <c r="E7" s="40">
        <v>1092</v>
      </c>
      <c r="F7" s="41">
        <v>341</v>
      </c>
    </row>
    <row r="8" spans="1:6">
      <c r="A8" s="35" t="s">
        <v>3</v>
      </c>
      <c r="B8" s="35">
        <v>2000</v>
      </c>
      <c r="C8" s="35">
        <v>80</v>
      </c>
      <c r="D8" s="35">
        <v>16</v>
      </c>
      <c r="E8" s="40">
        <v>862</v>
      </c>
      <c r="F8" s="44">
        <v>352</v>
      </c>
    </row>
    <row r="9" spans="1:6">
      <c r="A9" s="35" t="s">
        <v>22</v>
      </c>
      <c r="B9" s="35">
        <v>2000</v>
      </c>
      <c r="C9" s="43">
        <v>80</v>
      </c>
      <c r="D9" s="43">
        <v>16</v>
      </c>
      <c r="E9" s="40">
        <v>1212</v>
      </c>
      <c r="F9" s="44">
        <v>352</v>
      </c>
    </row>
    <row r="10" spans="1:6">
      <c r="A10" s="35" t="s">
        <v>4</v>
      </c>
      <c r="B10" s="35">
        <v>2000</v>
      </c>
      <c r="C10" s="35">
        <v>80</v>
      </c>
      <c r="D10" s="35">
        <v>12</v>
      </c>
      <c r="E10" s="40">
        <v>862</v>
      </c>
      <c r="F10" s="44">
        <v>352</v>
      </c>
    </row>
    <row r="11" spans="1:6">
      <c r="A11" s="35" t="s">
        <v>86</v>
      </c>
      <c r="B11" s="35">
        <v>2000</v>
      </c>
      <c r="C11" s="35">
        <v>80</v>
      </c>
      <c r="D11" s="35">
        <v>12</v>
      </c>
      <c r="E11" s="40">
        <v>1212</v>
      </c>
      <c r="F11" s="44">
        <v>352</v>
      </c>
    </row>
    <row r="12" spans="1:6">
      <c r="A12" s="35" t="s">
        <v>5</v>
      </c>
      <c r="B12" s="35">
        <v>2000</v>
      </c>
      <c r="C12" s="35">
        <v>80</v>
      </c>
      <c r="D12" s="35">
        <v>12</v>
      </c>
      <c r="E12" s="40">
        <v>862</v>
      </c>
      <c r="F12" s="44">
        <v>352</v>
      </c>
    </row>
    <row r="13" spans="1:6">
      <c r="A13" s="35" t="s">
        <v>91</v>
      </c>
      <c r="B13" s="35">
        <v>2000</v>
      </c>
      <c r="C13" s="35">
        <v>100</v>
      </c>
      <c r="D13" s="35">
        <v>12</v>
      </c>
      <c r="E13" s="40">
        <v>1078</v>
      </c>
      <c r="F13" s="44">
        <v>396</v>
      </c>
    </row>
    <row r="14" spans="1:6">
      <c r="A14" s="35" t="s">
        <v>23</v>
      </c>
      <c r="B14" s="35">
        <v>2000</v>
      </c>
      <c r="C14" s="43">
        <v>80</v>
      </c>
      <c r="D14" s="43">
        <v>12</v>
      </c>
      <c r="E14" s="40">
        <v>1212</v>
      </c>
      <c r="F14" s="44">
        <v>352</v>
      </c>
    </row>
    <row r="15" spans="1:6">
      <c r="A15" s="35" t="s">
        <v>6</v>
      </c>
      <c r="B15" s="35">
        <v>2000</v>
      </c>
      <c r="C15" s="35">
        <v>83</v>
      </c>
      <c r="D15" s="35">
        <v>12</v>
      </c>
      <c r="E15" s="40">
        <v>890</v>
      </c>
      <c r="F15" s="44">
        <v>363</v>
      </c>
    </row>
    <row r="16" spans="1:6">
      <c r="A16" s="35" t="s">
        <v>87</v>
      </c>
      <c r="B16" s="35">
        <v>2000</v>
      </c>
      <c r="C16" s="35">
        <v>83</v>
      </c>
      <c r="D16" s="35">
        <v>12</v>
      </c>
      <c r="E16" s="40">
        <v>1246</v>
      </c>
      <c r="F16" s="44">
        <v>363</v>
      </c>
    </row>
    <row r="17" spans="1:6">
      <c r="A17" s="35" t="s">
        <v>7</v>
      </c>
      <c r="B17" s="35">
        <v>2000</v>
      </c>
      <c r="C17" s="35">
        <v>89</v>
      </c>
      <c r="D17" s="35">
        <v>18</v>
      </c>
      <c r="E17" s="40">
        <v>1080</v>
      </c>
      <c r="F17" s="44">
        <v>374</v>
      </c>
    </row>
    <row r="18" spans="1:6">
      <c r="A18" s="35" t="s">
        <v>8</v>
      </c>
      <c r="B18" s="35">
        <v>2000</v>
      </c>
      <c r="C18" s="35">
        <v>95</v>
      </c>
      <c r="D18" s="35">
        <v>16</v>
      </c>
      <c r="E18" s="40">
        <v>1022</v>
      </c>
      <c r="F18" s="44">
        <v>385</v>
      </c>
    </row>
    <row r="19" spans="1:6">
      <c r="A19" s="35" t="s">
        <v>24</v>
      </c>
      <c r="B19" s="35">
        <v>2000</v>
      </c>
      <c r="C19" s="43">
        <v>95</v>
      </c>
      <c r="D19" s="43">
        <v>16</v>
      </c>
      <c r="E19" s="40">
        <v>1390</v>
      </c>
      <c r="F19" s="44">
        <v>396</v>
      </c>
    </row>
    <row r="20" spans="1:6">
      <c r="A20" s="35" t="s">
        <v>9</v>
      </c>
      <c r="B20" s="35">
        <v>2000</v>
      </c>
      <c r="C20" s="35">
        <v>100</v>
      </c>
      <c r="D20" s="35">
        <v>18</v>
      </c>
      <c r="E20" s="40">
        <v>1230</v>
      </c>
      <c r="F20" s="44">
        <v>396</v>
      </c>
    </row>
    <row r="21" spans="1:6">
      <c r="A21" s="35" t="s">
        <v>90</v>
      </c>
      <c r="B21" s="35">
        <v>2000</v>
      </c>
      <c r="C21" s="35">
        <v>100</v>
      </c>
      <c r="D21" s="35">
        <v>18</v>
      </c>
      <c r="E21" s="40">
        <v>1672</v>
      </c>
      <c r="F21" s="44">
        <v>396</v>
      </c>
    </row>
    <row r="22" spans="1:6">
      <c r="A22" s="35" t="s">
        <v>10</v>
      </c>
      <c r="B22" s="35">
        <v>2000</v>
      </c>
      <c r="C22" s="35">
        <v>100</v>
      </c>
      <c r="D22" s="35">
        <v>16</v>
      </c>
      <c r="E22" s="40">
        <v>1086</v>
      </c>
      <c r="F22" s="41">
        <v>396</v>
      </c>
    </row>
    <row r="23" spans="1:6">
      <c r="A23" s="42" t="s">
        <v>88</v>
      </c>
      <c r="B23" s="42">
        <v>2000</v>
      </c>
      <c r="C23" s="42">
        <v>100</v>
      </c>
      <c r="D23" s="42">
        <v>16</v>
      </c>
      <c r="E23" s="45">
        <v>1482</v>
      </c>
      <c r="F23" s="41">
        <v>396</v>
      </c>
    </row>
    <row r="24" spans="1:6">
      <c r="A24" s="35" t="s">
        <v>45</v>
      </c>
      <c r="B24" s="35">
        <v>2000</v>
      </c>
      <c r="C24" s="35">
        <v>100</v>
      </c>
      <c r="D24" s="35">
        <v>16</v>
      </c>
      <c r="E24" s="40">
        <v>1086</v>
      </c>
      <c r="F24" s="41">
        <v>396</v>
      </c>
    </row>
    <row r="25" spans="1:6">
      <c r="A25" s="35" t="s">
        <v>25</v>
      </c>
      <c r="B25" s="35">
        <v>2000</v>
      </c>
      <c r="C25" s="43">
        <v>100</v>
      </c>
      <c r="D25" s="43">
        <v>16</v>
      </c>
      <c r="E25" s="40">
        <v>1482</v>
      </c>
      <c r="F25" s="44">
        <v>396</v>
      </c>
    </row>
    <row r="26" spans="1:6">
      <c r="A26" s="35" t="s">
        <v>95</v>
      </c>
      <c r="B26" s="35">
        <v>2000</v>
      </c>
      <c r="C26" s="43">
        <v>100</v>
      </c>
      <c r="D26" s="43">
        <v>16</v>
      </c>
      <c r="E26" s="40">
        <v>1482</v>
      </c>
      <c r="F26" s="44">
        <v>396</v>
      </c>
    </row>
    <row r="27" spans="1:6">
      <c r="A27" s="35" t="s">
        <v>96</v>
      </c>
      <c r="B27" s="35">
        <v>2000</v>
      </c>
      <c r="C27" s="43">
        <v>100</v>
      </c>
      <c r="D27" s="43">
        <v>16</v>
      </c>
      <c r="E27" s="40">
        <v>1482</v>
      </c>
      <c r="F27" s="44">
        <v>396</v>
      </c>
    </row>
    <row r="28" spans="1:6">
      <c r="A28" s="35" t="s">
        <v>97</v>
      </c>
      <c r="B28" s="35">
        <v>2000</v>
      </c>
      <c r="C28" s="43">
        <v>100</v>
      </c>
      <c r="D28" s="43">
        <v>16</v>
      </c>
      <c r="E28" s="40">
        <v>1590</v>
      </c>
      <c r="F28" s="44">
        <v>396</v>
      </c>
    </row>
    <row r="29" spans="1:6">
      <c r="A29" s="35" t="s">
        <v>2</v>
      </c>
      <c r="B29" s="35">
        <v>2000</v>
      </c>
      <c r="C29" s="35">
        <v>110</v>
      </c>
      <c r="D29" s="35">
        <v>22</v>
      </c>
      <c r="E29" s="40">
        <v>1460</v>
      </c>
      <c r="F29" s="41">
        <v>411.4</v>
      </c>
    </row>
    <row r="30" spans="1:6">
      <c r="A30" s="35" t="s">
        <v>11</v>
      </c>
      <c r="B30" s="35">
        <v>2000</v>
      </c>
      <c r="C30" s="35">
        <v>110</v>
      </c>
      <c r="D30" s="35">
        <v>16</v>
      </c>
      <c r="E30" s="40">
        <v>1184</v>
      </c>
      <c r="F30" s="41">
        <v>411.4</v>
      </c>
    </row>
    <row r="31" spans="1:6">
      <c r="A31" s="35" t="s">
        <v>26</v>
      </c>
      <c r="B31" s="35">
        <v>2000</v>
      </c>
      <c r="C31" s="43">
        <v>110</v>
      </c>
      <c r="D31" s="43">
        <v>16</v>
      </c>
      <c r="E31" s="40">
        <v>1598</v>
      </c>
      <c r="F31" s="41">
        <v>411.4</v>
      </c>
    </row>
    <row r="32" spans="1:6">
      <c r="A32" s="1" t="s">
        <v>12</v>
      </c>
      <c r="B32" s="1">
        <v>2000</v>
      </c>
      <c r="C32" s="1">
        <v>120</v>
      </c>
      <c r="D32" s="1">
        <v>16</v>
      </c>
      <c r="E32" s="21">
        <v>1292</v>
      </c>
      <c r="F32" s="37">
        <v>448.8</v>
      </c>
    </row>
    <row r="33" spans="1:6">
      <c r="A33" s="1" t="s">
        <v>13</v>
      </c>
      <c r="B33" s="1">
        <v>2000</v>
      </c>
      <c r="C33" s="1">
        <v>130</v>
      </c>
      <c r="D33" s="1">
        <v>16</v>
      </c>
      <c r="E33" s="21">
        <v>1414</v>
      </c>
      <c r="F33" s="37">
        <v>486.2</v>
      </c>
    </row>
    <row r="34" spans="1:6">
      <c r="A34" s="1" t="s">
        <v>36</v>
      </c>
      <c r="B34" s="1">
        <v>2000</v>
      </c>
      <c r="C34" s="1">
        <v>130</v>
      </c>
      <c r="D34" s="1">
        <v>16</v>
      </c>
      <c r="E34" s="21">
        <v>1520</v>
      </c>
      <c r="F34" s="37">
        <v>486.2</v>
      </c>
    </row>
    <row r="35" spans="1:6">
      <c r="A35" s="1" t="s">
        <v>14</v>
      </c>
      <c r="B35" s="1">
        <v>2000</v>
      </c>
      <c r="C35" s="3">
        <v>134</v>
      </c>
      <c r="D35" s="3">
        <v>12</v>
      </c>
      <c r="E35" s="21">
        <v>1436</v>
      </c>
      <c r="F35" s="37">
        <v>501.6</v>
      </c>
    </row>
    <row r="36" spans="1:6">
      <c r="A36" s="1" t="s">
        <v>15</v>
      </c>
      <c r="B36" s="1">
        <v>2000</v>
      </c>
      <c r="C36" s="3">
        <v>140</v>
      </c>
      <c r="D36" s="3">
        <v>16</v>
      </c>
      <c r="E36" s="21">
        <v>1490</v>
      </c>
      <c r="F36" s="37">
        <v>523.6</v>
      </c>
    </row>
    <row r="37" spans="1:6">
      <c r="A37" s="1" t="s">
        <v>16</v>
      </c>
      <c r="B37" s="1">
        <v>2000</v>
      </c>
      <c r="C37" s="3">
        <v>140</v>
      </c>
      <c r="D37" s="3">
        <v>16</v>
      </c>
      <c r="E37" s="21">
        <v>1490</v>
      </c>
      <c r="F37" s="37">
        <v>523.6</v>
      </c>
    </row>
    <row r="38" spans="1:6">
      <c r="A38" s="1" t="s">
        <v>17</v>
      </c>
      <c r="B38" s="1">
        <v>2000</v>
      </c>
      <c r="C38" s="3">
        <v>165</v>
      </c>
      <c r="D38" s="3">
        <v>16</v>
      </c>
      <c r="E38" s="21">
        <v>1782</v>
      </c>
      <c r="F38" s="37">
        <v>617.1</v>
      </c>
    </row>
    <row r="39" spans="1:6">
      <c r="A39" s="1" t="s">
        <v>18</v>
      </c>
      <c r="B39" s="1">
        <v>2000</v>
      </c>
      <c r="C39" s="3">
        <v>180</v>
      </c>
      <c r="D39" s="3">
        <v>16</v>
      </c>
      <c r="E39" s="21">
        <v>1920</v>
      </c>
      <c r="F39" s="37">
        <v>673.2</v>
      </c>
    </row>
    <row r="40" spans="1:6">
      <c r="A40" s="1" t="s">
        <v>19</v>
      </c>
      <c r="B40" s="1">
        <v>2000</v>
      </c>
      <c r="C40" s="3">
        <v>200</v>
      </c>
      <c r="D40" s="3">
        <v>16</v>
      </c>
      <c r="E40" s="21">
        <v>2058</v>
      </c>
      <c r="F40" s="37">
        <v>748</v>
      </c>
    </row>
    <row r="41" spans="1:6">
      <c r="A41" s="53" t="s">
        <v>32</v>
      </c>
      <c r="B41" s="53"/>
      <c r="C41" s="53"/>
      <c r="D41" s="53"/>
      <c r="E41" s="53"/>
      <c r="F41" s="53"/>
    </row>
    <row r="42" spans="1:6">
      <c r="A42" s="1" t="s">
        <v>27</v>
      </c>
      <c r="B42" s="1">
        <v>2000</v>
      </c>
      <c r="C42" s="1">
        <v>800</v>
      </c>
      <c r="D42" s="1">
        <v>12</v>
      </c>
      <c r="E42" s="36">
        <v>9406</v>
      </c>
      <c r="F42" s="37">
        <v>2992</v>
      </c>
    </row>
    <row r="43" spans="1:6">
      <c r="A43" s="1" t="s">
        <v>34</v>
      </c>
      <c r="B43" s="3">
        <v>500</v>
      </c>
      <c r="C43" s="1">
        <v>800</v>
      </c>
      <c r="D43" s="1">
        <v>12</v>
      </c>
      <c r="E43" s="36">
        <v>2742</v>
      </c>
      <c r="F43" s="37">
        <v>1156.4960000000001</v>
      </c>
    </row>
    <row r="44" spans="1:6">
      <c r="A44" s="1" t="s">
        <v>48</v>
      </c>
      <c r="B44" s="1">
        <v>2000</v>
      </c>
      <c r="C44" s="1">
        <v>800</v>
      </c>
      <c r="D44" s="1">
        <v>12</v>
      </c>
      <c r="E44" s="36">
        <v>9000</v>
      </c>
      <c r="F44" s="37">
        <v>2992</v>
      </c>
    </row>
    <row r="45" spans="1:6">
      <c r="A45" s="1" t="s">
        <v>49</v>
      </c>
      <c r="B45" s="3">
        <v>500</v>
      </c>
      <c r="C45" s="1">
        <v>800</v>
      </c>
      <c r="D45" s="1">
        <v>12</v>
      </c>
      <c r="E45" s="36">
        <v>2500</v>
      </c>
      <c r="F45" s="37">
        <v>1156.0999999999999</v>
      </c>
    </row>
    <row r="46" spans="1:6">
      <c r="A46" s="1" t="s">
        <v>28</v>
      </c>
      <c r="B46" s="1">
        <v>135</v>
      </c>
      <c r="C46" s="1">
        <v>800</v>
      </c>
      <c r="D46" s="1">
        <v>6</v>
      </c>
      <c r="E46" s="36">
        <v>462</v>
      </c>
      <c r="F46" s="37">
        <v>230.626</v>
      </c>
    </row>
    <row r="47" spans="1:6">
      <c r="A47" s="1" t="s">
        <v>33</v>
      </c>
      <c r="B47" s="1">
        <v>180</v>
      </c>
      <c r="C47" s="1">
        <v>800</v>
      </c>
      <c r="D47" s="1">
        <v>6</v>
      </c>
      <c r="E47" s="36">
        <v>620</v>
      </c>
      <c r="F47" s="37">
        <v>243.07799999999997</v>
      </c>
    </row>
    <row r="48" spans="1:6">
      <c r="A48" s="65" t="s">
        <v>31</v>
      </c>
      <c r="B48" s="65"/>
      <c r="C48" s="65"/>
      <c r="D48" s="65"/>
      <c r="E48" s="65"/>
      <c r="F48" s="65"/>
    </row>
    <row r="49" spans="1:6">
      <c r="A49" s="23" t="s">
        <v>82</v>
      </c>
      <c r="B49" s="23">
        <v>2000</v>
      </c>
      <c r="C49" s="23">
        <v>30</v>
      </c>
      <c r="D49" s="23">
        <v>22</v>
      </c>
      <c r="E49" s="36">
        <v>642</v>
      </c>
      <c r="F49" s="37">
        <v>190.3</v>
      </c>
    </row>
    <row r="50" spans="1:6">
      <c r="A50" s="23" t="s">
        <v>83</v>
      </c>
      <c r="B50" s="23">
        <v>2000</v>
      </c>
      <c r="C50" s="23">
        <v>30</v>
      </c>
      <c r="D50" s="23">
        <v>16</v>
      </c>
      <c r="E50" s="36">
        <v>642</v>
      </c>
      <c r="F50" s="37">
        <v>190.3</v>
      </c>
    </row>
    <row r="51" spans="1:6">
      <c r="A51" s="23" t="s">
        <v>37</v>
      </c>
      <c r="B51" s="23">
        <v>2000</v>
      </c>
      <c r="C51" s="24">
        <v>25</v>
      </c>
      <c r="D51" s="23">
        <v>12</v>
      </c>
      <c r="E51" s="36">
        <v>468</v>
      </c>
      <c r="F51" s="37">
        <v>190.3</v>
      </c>
    </row>
    <row r="52" spans="1:6">
      <c r="A52" s="23" t="s">
        <v>38</v>
      </c>
      <c r="B52" s="23">
        <v>2000</v>
      </c>
      <c r="C52" s="24">
        <v>40</v>
      </c>
      <c r="D52" s="23">
        <v>16</v>
      </c>
      <c r="E52" s="36">
        <v>550</v>
      </c>
      <c r="F52" s="37">
        <v>243.07799999999997</v>
      </c>
    </row>
    <row r="53" spans="1:6">
      <c r="A53" s="23" t="s">
        <v>39</v>
      </c>
      <c r="B53" s="23">
        <v>2000</v>
      </c>
      <c r="C53" s="24">
        <v>42</v>
      </c>
      <c r="D53" s="23">
        <v>16</v>
      </c>
      <c r="E53" s="36">
        <v>550</v>
      </c>
      <c r="F53" s="37">
        <v>243.07799999999997</v>
      </c>
    </row>
    <row r="54" spans="1:6">
      <c r="A54" s="23" t="s">
        <v>47</v>
      </c>
      <c r="B54" s="23">
        <v>2000</v>
      </c>
      <c r="C54" s="24">
        <v>80</v>
      </c>
      <c r="D54" s="23">
        <v>12</v>
      </c>
      <c r="E54" s="36">
        <v>794</v>
      </c>
      <c r="F54" s="37">
        <v>352</v>
      </c>
    </row>
    <row r="55" spans="1:6">
      <c r="A55" s="23" t="s">
        <v>93</v>
      </c>
      <c r="B55" s="23">
        <v>2000</v>
      </c>
      <c r="C55" s="24">
        <v>60</v>
      </c>
      <c r="D55" s="23">
        <v>12</v>
      </c>
      <c r="E55" s="36">
        <v>610</v>
      </c>
      <c r="F55" s="37">
        <v>330</v>
      </c>
    </row>
    <row r="56" spans="1:6">
      <c r="A56" s="23" t="s">
        <v>53</v>
      </c>
      <c r="B56" s="23">
        <v>2000</v>
      </c>
      <c r="C56" s="24">
        <v>80</v>
      </c>
      <c r="D56" s="23">
        <v>18</v>
      </c>
      <c r="E56" s="36">
        <v>894</v>
      </c>
      <c r="F56" s="37">
        <v>352</v>
      </c>
    </row>
    <row r="57" spans="1:6">
      <c r="A57" s="23" t="s">
        <v>52</v>
      </c>
      <c r="B57" s="23">
        <v>2000</v>
      </c>
      <c r="C57" s="24">
        <v>120</v>
      </c>
      <c r="D57" s="23">
        <v>18</v>
      </c>
      <c r="E57" s="36">
        <v>1360</v>
      </c>
      <c r="F57" s="37">
        <v>448.8</v>
      </c>
    </row>
    <row r="58" spans="1:6">
      <c r="A58" s="42" t="s">
        <v>92</v>
      </c>
      <c r="B58" s="23">
        <v>2000</v>
      </c>
      <c r="C58" s="24">
        <v>80</v>
      </c>
      <c r="D58" s="23">
        <v>12</v>
      </c>
      <c r="E58" s="36">
        <v>756</v>
      </c>
      <c r="F58" s="37">
        <v>352</v>
      </c>
    </row>
    <row r="59" spans="1:6">
      <c r="A59" s="42" t="s">
        <v>94</v>
      </c>
      <c r="B59" s="23">
        <v>2000</v>
      </c>
      <c r="C59" s="24">
        <v>100</v>
      </c>
      <c r="D59" s="23">
        <v>12</v>
      </c>
      <c r="E59" s="36">
        <v>946</v>
      </c>
      <c r="F59" s="37">
        <v>396</v>
      </c>
    </row>
    <row r="60" spans="1:6">
      <c r="A60" s="65" t="s">
        <v>44</v>
      </c>
      <c r="B60" s="65"/>
      <c r="C60" s="65"/>
      <c r="D60" s="65"/>
      <c r="E60" s="65"/>
      <c r="F60" s="65"/>
    </row>
    <row r="61" spans="1:6">
      <c r="A61" s="23" t="s">
        <v>40</v>
      </c>
      <c r="B61" s="23">
        <v>85</v>
      </c>
      <c r="C61" s="23">
        <v>85</v>
      </c>
      <c r="D61" s="23">
        <v>18</v>
      </c>
      <c r="E61" s="36">
        <v>300</v>
      </c>
      <c r="F61" s="37">
        <v>120</v>
      </c>
    </row>
    <row r="62" spans="1:6">
      <c r="A62" s="23" t="s">
        <v>41</v>
      </c>
      <c r="B62" s="23">
        <v>85</v>
      </c>
      <c r="C62" s="23">
        <v>85</v>
      </c>
      <c r="D62" s="23">
        <v>18</v>
      </c>
      <c r="E62" s="36">
        <v>300</v>
      </c>
      <c r="F62" s="37">
        <v>120</v>
      </c>
    </row>
    <row r="63" spans="1:6">
      <c r="A63" s="1" t="s">
        <v>42</v>
      </c>
      <c r="B63" s="1">
        <v>85</v>
      </c>
      <c r="C63" s="1">
        <v>220</v>
      </c>
      <c r="D63" s="1">
        <v>18</v>
      </c>
      <c r="E63" s="21">
        <v>650</v>
      </c>
      <c r="F63" s="37">
        <v>140</v>
      </c>
    </row>
    <row r="64" spans="1:6">
      <c r="A64" s="1" t="s">
        <v>43</v>
      </c>
      <c r="B64" s="1">
        <v>85</v>
      </c>
      <c r="C64" s="1">
        <v>220</v>
      </c>
      <c r="D64" s="1">
        <v>18</v>
      </c>
      <c r="E64" s="21">
        <v>650</v>
      </c>
      <c r="F64" s="37">
        <v>140</v>
      </c>
    </row>
    <row r="65" spans="1:6">
      <c r="A65" s="53" t="s">
        <v>79</v>
      </c>
      <c r="B65" s="53"/>
      <c r="C65" s="53"/>
      <c r="D65" s="53"/>
      <c r="E65" s="53"/>
      <c r="F65" s="53"/>
    </row>
    <row r="66" spans="1:6">
      <c r="A66" s="1" t="s">
        <v>80</v>
      </c>
      <c r="B66" s="81"/>
      <c r="C66" s="82"/>
      <c r="D66" s="83"/>
      <c r="E66" s="21">
        <v>450</v>
      </c>
      <c r="F66" s="22"/>
    </row>
    <row r="67" spans="1:6">
      <c r="A67" s="52" t="s">
        <v>81</v>
      </c>
      <c r="B67" s="81"/>
      <c r="C67" s="82"/>
      <c r="D67" s="83"/>
      <c r="E67" s="21">
        <v>350</v>
      </c>
      <c r="F67" s="22"/>
    </row>
    <row r="68" spans="1:6">
      <c r="A68" s="53" t="s">
        <v>84</v>
      </c>
      <c r="B68" s="53"/>
      <c r="C68" s="53"/>
      <c r="D68" s="53"/>
      <c r="E68" s="53"/>
      <c r="F68" s="53"/>
    </row>
    <row r="69" spans="1:6" ht="61.5" customHeight="1">
      <c r="A69" s="27" t="s">
        <v>85</v>
      </c>
      <c r="B69" s="3">
        <v>2000</v>
      </c>
      <c r="C69" s="3">
        <v>80</v>
      </c>
      <c r="D69" s="3">
        <v>12</v>
      </c>
      <c r="E69" s="51">
        <v>2128</v>
      </c>
      <c r="F69" s="22"/>
    </row>
  </sheetData>
  <mergeCells count="8">
    <mergeCell ref="B67:D67"/>
    <mergeCell ref="A68:F68"/>
    <mergeCell ref="A2:F2"/>
    <mergeCell ref="A41:F41"/>
    <mergeCell ref="A48:F48"/>
    <mergeCell ref="A60:F60"/>
    <mergeCell ref="A65:F65"/>
    <mergeCell ref="B66:D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</vt:lpstr>
      <vt:lpstr>Лист1</vt:lpstr>
      <vt:lpstr>Прайс!Область_печати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2022-02-16T14:17:54Z</dcterms:modified>
</cp:coreProperties>
</file>